
<file path=xl/calcChain.xml><?xml version="1.0" encoding="utf-8"?>
<calcChain xmlns="http://schemas.openxmlformats.org/spreadsheetml/2006/main">
  <c r="F7" i="11" l="1"/>
  <c r="B9" i="41" l="1"/>
  <c r="H9" i="5"/>
  <c r="H10" i="5"/>
  <c r="I9" i="5"/>
  <c r="D14" i="12"/>
  <c r="G10" i="5"/>
  <c r="F10" i="5"/>
  <c r="G9" i="5"/>
  <c r="F9" i="5"/>
  <c r="F18" i="28"/>
  <c r="F14" i="28" s="1"/>
  <c r="E18" i="28"/>
  <c r="E14" i="28" s="1"/>
  <c r="D18" i="28"/>
  <c r="D14" i="28"/>
  <c r="F17" i="28"/>
  <c r="F15" i="28" s="1"/>
  <c r="E17" i="28"/>
  <c r="E15" i="28" s="1"/>
  <c r="D17" i="28"/>
  <c r="D15" i="28" s="1"/>
  <c r="F16" i="28"/>
  <c r="E16" i="28"/>
  <c r="D16" i="28"/>
  <c r="C18" i="28"/>
  <c r="C14" i="28" s="1"/>
  <c r="C17" i="28"/>
  <c r="C15" i="28" s="1"/>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C10" i="5"/>
</calcChain>
</file>

<file path=xl/sharedStrings.xml><?xml version="1.0" encoding="utf-8"?>
<sst xmlns="http://schemas.openxmlformats.org/spreadsheetml/2006/main" count="365" uniqueCount="217">
  <si>
    <t xml:space="preserve"> </t>
  </si>
  <si>
    <t>EBITDA</t>
  </si>
  <si>
    <t>EBIT</t>
  </si>
  <si>
    <t>PTA</t>
  </si>
  <si>
    <t>EBITDA LIFO</t>
  </si>
  <si>
    <t>EBIT LIFO</t>
  </si>
  <si>
    <t>DOWNSTREAM</t>
  </si>
  <si>
    <t>ROACE [%]</t>
  </si>
  <si>
    <t>PKN ORLEN</t>
  </si>
  <si>
    <t xml:space="preserve">ORLEN Deutschland GmbH </t>
  </si>
  <si>
    <t xml:space="preserve">  </t>
  </si>
  <si>
    <t xml:space="preserve">BP     </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</si>
  <si>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</si>
  <si>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</si>
  <si>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</si>
  <si>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</si>
  <si>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</si>
  <si>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</si>
  <si>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</si>
  <si>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</si>
  <si>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</si>
  <si>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</si>
  <si>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</si>
  <si>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</si>
  <si>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fax +48 24 367 70 00</t>
  </si>
  <si>
    <t>2015*</t>
  </si>
  <si>
    <t>Nationale-Nederlanden OFE</t>
  </si>
  <si>
    <t>n/a</t>
  </si>
  <si>
    <t>2016*</t>
  </si>
  <si>
    <t>2017*</t>
  </si>
  <si>
    <t>376*</t>
  </si>
  <si>
    <t xml:space="preserve">Shell    </t>
  </si>
  <si>
    <t>2018*</t>
  </si>
  <si>
    <t>Total</t>
  </si>
  <si>
    <t xml:space="preserve">Aviva OFE Aviva Santander </t>
  </si>
  <si>
    <t>2019*</t>
  </si>
  <si>
    <t>2020 Polski Koncern Naftowy ORLEN SA</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</si>
  <si>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</si>
  <si>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</si>
  <si>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</si>
  <si>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</si>
  <si>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</si>
  <si>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</si>
  <si>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</si>
  <si>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</si>
  <si>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</si>
  <si>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</si>
  <si>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</si>
  <si>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Free float</t>
  </si>
  <si>
    <t>1) According to information from Extraordinary General Meeting of PKN ORLEN dated as of 5 March 2020.</t>
  </si>
  <si>
    <t>The current shareholders structure is available on our corporate website:</t>
  </si>
  <si>
    <t>http://www.orlen.pl/EN/InvestorRelations/ShareholderServicesTools/ShareholdersStructure/Pages/default.aspx</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</si>
  <si>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</si>
  <si>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</si>
  <si>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</si>
  <si>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</si>
  <si>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</si>
  <si>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</si>
  <si>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</si>
  <si>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</si>
  <si>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</si>
  <si>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</si>
  <si>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</si>
  <si>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</si>
  <si>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</si>
  <si>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</si>
  <si>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</si>
  <si>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</si>
  <si>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</si>
  <si>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</si>
  <si>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</si>
  <si>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</si>
  <si>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</si>
  <si>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</si>
  <si>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</si>
  <si>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Employees as of 31 December</t>
  </si>
  <si>
    <t>Sales revenues</t>
  </si>
  <si>
    <t>EBITDA LIFO before impairment allowances</t>
  </si>
  <si>
    <t>Total assets</t>
  </si>
  <si>
    <t>Unipetrol Group</t>
  </si>
  <si>
    <t>ORLEN Lietuva Group</t>
  </si>
  <si>
    <t>persons</t>
  </si>
  <si>
    <t>Revenues by country</t>
  </si>
  <si>
    <t>Geographic split of ORLEN Group revenues (2019)</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</si>
  <si>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</si>
  <si>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</si>
  <si>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</si>
  <si>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</si>
  <si>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</si>
  <si>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</si>
  <si>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</si>
  <si>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</si>
  <si>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</si>
  <si>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</si>
  <si>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</si>
  <si>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</si>
  <si>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Light distillates yield</t>
  </si>
  <si>
    <t>Middle distillates yield</t>
  </si>
  <si>
    <t>Refineries in the Czech Republic</t>
  </si>
  <si>
    <t>Refinery in Lithuania</t>
  </si>
  <si>
    <t>Production volumes</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</si>
  <si>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</si>
  <si>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</si>
  <si>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</si>
  <si>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</si>
  <si>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</si>
  <si>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</si>
  <si>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</si>
  <si>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</si>
  <si>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</si>
  <si>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</si>
  <si>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volumes</t>
  </si>
  <si>
    <t>RETAIL</t>
  </si>
  <si>
    <r>
      <rPr>
        <b/>
        <sz val="10"/>
        <rFont val="Arial"/>
        <family val="2"/>
        <charset val="238"/>
      </rPr>
      <t>Medium distillates</t>
    </r>
    <r>
      <rPr>
        <sz val="10"/>
        <rFont val="Arial"/>
        <family val="2"/>
        <charset val="238"/>
      </rPr>
      <t xml:space="preserve"> 
[diesel oil, light heating oil]</t>
    </r>
  </si>
  <si>
    <t>UPSTREAM</t>
  </si>
  <si>
    <t>ORLEN GROUP</t>
  </si>
  <si>
    <t>in retail segment (2019)</t>
  </si>
  <si>
    <t>Lithuania</t>
  </si>
  <si>
    <t>Structure of ORLEN Group sales volumes on home markets</t>
  </si>
  <si>
    <t>Fuel stations</t>
  </si>
  <si>
    <t>Number of fuel stations in ORLEN Group at the end of 2019 was 2 836.</t>
  </si>
  <si>
    <t>Fuel stations in Poland</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</si>
  <si>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</si>
  <si>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</si>
  <si>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</si>
  <si>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</si>
  <si>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</si>
  <si>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</si>
  <si>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</si>
  <si>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</si>
  <si>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</si>
  <si>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</si>
  <si>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</si>
  <si>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</si>
  <si>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</si>
  <si>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</si>
  <si>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</si>
  <si>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</si>
  <si>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</si>
  <si>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</si>
  <si>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</si>
  <si>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</si>
  <si>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</si>
  <si>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</si>
  <si>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</si>
  <si>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</si>
  <si>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</si>
  <si>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</si>
  <si>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</si>
  <si>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</si>
  <si>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</si>
  <si>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</si>
  <si>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</si>
  <si>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</si>
  <si>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</si>
  <si>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</si>
  <si>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</si>
  <si>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</si>
  <si>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</si>
  <si>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</si>
  <si>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</si>
  <si>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</si>
  <si>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</si>
  <si>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</si>
  <si>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</si>
  <si>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</si>
  <si>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</si>
  <si>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</si>
  <si>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</si>
  <si>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</si>
  <si>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</si>
  <si>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</si>
  <si>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HSFO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</si>
  <si>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</si>
  <si>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</si>
  <si>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</si>
  <si>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</si>
  <si>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</si>
  <si>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</si>
  <si>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</si>
  <si>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</si>
  <si>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</si>
  <si>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</si>
  <si>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</si>
  <si>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</si>
  <si>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</si>
  <si>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</si>
  <si>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</si>
  <si>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</si>
  <si>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</si>
  <si>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</si>
  <si>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</si>
  <si>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</si>
  <si>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</si>
  <si>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</si>
  <si>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</si>
  <si>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</si>
  <si>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</si>
  <si>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</si>
  <si>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</si>
  <si>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</si>
  <si>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</si>
  <si>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</si>
  <si>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</si>
  <si>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</si>
  <si>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</si>
  <si>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</si>
  <si>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</si>
  <si>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</si>
  <si>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</si>
  <si>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</si>
  <si>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</si>
  <si>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</si>
  <si>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</si>
  <si>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</si>
  <si>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1,00 *</t>
  </si>
  <si>
    <t>* PKN ORLEN Management Board recommendation. The ultimate decision belongs to shareholders during AGM.</t>
  </si>
</sst>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dPt>
          <c:dPt>
            <c:idx val="1"/>
            <c:bubble3D val="0"/>
          </c:dPt>
          <c:dLbls>
            <c:txPr>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dPt>
          <c:dPt>
            <c:idx val="1"/>
            <c:bubble3D val="0"/>
            <c:spPr>
              <a:solidFill>
                <a:schemeClr val="bg1">
                  <a:lumMod val="85000"/>
                </a:schemeClr>
              </a:solidFill>
            </c:spPr>
          </c:dPt>
          <c:dPt>
            <c:idx val="2"/>
            <c:bubble3D val="0"/>
            <c:spPr>
              <a:solidFill>
                <a:schemeClr val="bg1">
                  <a:lumMod val="75000"/>
                </a:schemeClr>
              </a:solidFill>
            </c:spPr>
          </c:dPt>
          <c:dPt>
            <c:idx val="3"/>
            <c:bubble3D val="0"/>
            <c:spPr>
              <a:solidFill>
                <a:schemeClr val="bg1">
                  <a:lumMod val="65000"/>
                </a:schemeClr>
              </a:solidFill>
            </c:spPr>
          </c:dPt>
          <c:dPt>
            <c:idx val="4"/>
            <c:bubble3D val="0"/>
            <c:spPr>
              <a:solidFill>
                <a:schemeClr val="bg1">
                  <a:lumMod val="50000"/>
                </a:schemeClr>
              </a:solidFill>
            </c:spPr>
          </c:dPt>
          <c:dLbls>
            <c:txPr>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0.46600000000000003</c:v>
                </c:pt>
                <c:pt idx="1">
                  <c:v>0.14599999999999999</c:v>
                </c:pt>
                <c:pt idx="2">
                  <c:v>0.13400000000000001</c:v>
                </c:pt>
                <c:pt idx="3">
                  <c:v>0.108</c:v>
                </c:pt>
                <c:pt idx="4">
                  <c:v>0.14600000000000002</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37025285844184"/>
          <c:y val="0.11957248132444984"/>
          <c:w val="0.37642876949963566"/>
          <c:h val="0.72100747022006861"/>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2019</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14</xdr:col>
      <xdr:colOff>577215</xdr:colOff>
      <xdr:row>20</xdr:row>
      <xdr:rowOff>57149</xdr:rowOff>
    </xdr:to>
    <xdr:sp macro="" textlink="">
      <xdr:nvSpPr>
        <xdr:cNvPr id="5" name="pole tekstowe 4"/>
        <xdr:cNvSpPr txBox="1"/>
      </xdr:nvSpPr>
      <xdr:spPr>
        <a:xfrm>
          <a:off x="0" y="361950"/>
          <a:ext cx="9111615" cy="2971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one of the largest and state-of-the-art fuel and energy concerns in Central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In 2019, total crude oil throughput in PKN ORLEN amounted to</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33,9 million tonnes.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produce, among others gasoline, diesel, heating oil and aviation fuel, and we are a leading producer of petrochemicals.</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We possess the largest retail network of over 2 800 modern fuel sites, located in Poland, Germany, the Czech Republic,</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Lithuania and</a:t>
          </a:r>
          <a:r>
            <a:rPr lang="pl-PL" sz="1000" baseline="0">
              <a:solidFill>
                <a:sysClr val="windowText" lastClr="000000"/>
              </a:solidFill>
              <a:latin typeface="Arial" panose="020B0604020202020204" pitchFamily="34" charset="0"/>
              <a:cs typeface="Arial" panose="020B0604020202020204" pitchFamily="34" charset="0"/>
            </a:rPr>
            <a:t> Slovakia</a:t>
          </a:r>
          <a:r>
            <a:rPr lang="pl-PL" sz="1000">
              <a:solidFill>
                <a:sysClr val="windowText" lastClr="000000"/>
              </a:solidFill>
              <a:latin typeface="Arial" panose="020B0604020202020204" pitchFamily="34" charset="0"/>
              <a:cs typeface="Arial" panose="020B0604020202020204" pitchFamily="34" charset="0"/>
            </a:rPr>
            <a:t>.</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Most of them, over 2100, are equipped with a non-fuel concept.</a:t>
          </a:r>
        </a:p>
        <a:p>
          <a:pPr algn="l">
            <a:lnSpc>
              <a:spcPts val="1100"/>
            </a:lnSpc>
          </a:pPr>
          <a:r>
            <a:rPr lang="pl-PL" sz="1000">
              <a:solidFill>
                <a:sysClr val="windowText" lastClr="000000"/>
              </a:solidFill>
              <a:latin typeface="Arial" panose="020B0604020202020204" pitchFamily="34" charset="0"/>
              <a:cs typeface="Arial" panose="020B0604020202020204" pitchFamily="34" charset="0"/>
            </a:rPr>
            <a:t>PKN ORLEN is also a major player on </a:t>
          </a:r>
          <a:r>
            <a:rPr lang="pl-PL" sz="1000">
              <a:solidFill>
                <a:sysClr val="windowText" lastClr="000000"/>
              </a:solidFill>
              <a:latin typeface="Arial" panose="020B0604020202020204" pitchFamily="34" charset="0"/>
              <a:ea typeface="+mn-ea"/>
              <a:cs typeface="Arial" panose="020B0604020202020204" pitchFamily="34" charset="0"/>
            </a:rPr>
            <a:t>the energy market in Poland and the largest industrial producer of electricity with a capacity of 1.9 GWe. In 2020 PKN ORLEN became the owner of Energa Group. It is the biggest transation of its kind  on fuel and energy market</a:t>
          </a:r>
          <a:r>
            <a:rPr lang="pl-PL" sz="1000" baseline="0">
              <a:solidFill>
                <a:sysClr val="windowText" lastClr="000000"/>
              </a:solidFill>
              <a:latin typeface="Arial" panose="020B0604020202020204" pitchFamily="34" charset="0"/>
              <a:cs typeface="Arial" panose="020B0604020202020204" pitchFamily="34" charset="0"/>
            </a:rPr>
            <a:t>.</a:t>
          </a:r>
          <a:r>
            <a:rPr lang="pl-PL" sz="1000">
              <a:solidFill>
                <a:sysClr val="windowText" lastClr="000000"/>
              </a:solidFill>
              <a:latin typeface="Arial" panose="020B0604020202020204" pitchFamily="34" charset="0"/>
              <a:cs typeface="Arial" panose="020B0604020202020204" pitchFamily="34" charset="0"/>
            </a:rPr>
            <a:t> In upstream segment, we have assets in Canada and Poland, where the total average</a:t>
          </a:r>
          <a:r>
            <a:rPr lang="pl-PL" sz="1000" baseline="0">
              <a:solidFill>
                <a:sysClr val="windowText" lastClr="000000"/>
              </a:solidFill>
              <a:latin typeface="Arial" panose="020B0604020202020204" pitchFamily="34" charset="0"/>
              <a:cs typeface="Arial" panose="020B0604020202020204" pitchFamily="34" charset="0"/>
            </a:rPr>
            <a:t> </a:t>
          </a:r>
          <a:r>
            <a:rPr lang="pl-PL" sz="1000">
              <a:solidFill>
                <a:sysClr val="windowText" lastClr="000000"/>
              </a:solidFill>
              <a:latin typeface="Arial" panose="020B0604020202020204" pitchFamily="34" charset="0"/>
              <a:cs typeface="Arial" panose="020B0604020202020204" pitchFamily="34" charset="0"/>
            </a:rPr>
            <a:t>production is about 18,2 thousand boe/d, and our oil and gas reserves (2P) are estimated at 197,3 million boe.</a:t>
          </a:r>
        </a:p>
        <a:p>
          <a:pPr algn="l">
            <a:lnSpc>
              <a:spcPts val="1100"/>
            </a:lnSpc>
          </a:pPr>
          <a:endParaRPr lang="pl-PL" sz="1000">
            <a:solidFill>
              <a:sysClr val="windowText" lastClr="000000"/>
            </a:solidFill>
            <a:latin typeface="Arial" panose="020B0604020202020204" pitchFamily="34" charset="0"/>
            <a:cs typeface="Arial" panose="020B0604020202020204" pitchFamily="34" charset="0"/>
          </a:endParaRPr>
        </a:p>
        <a:p>
          <a:pPr algn="l">
            <a:lnSpc>
              <a:spcPts val="1100"/>
            </a:lnSpc>
          </a:pPr>
          <a:r>
            <a:rPr lang="pl-PL" sz="1000">
              <a:latin typeface="Arial" panose="020B0604020202020204" pitchFamily="34" charset="0"/>
              <a:cs typeface="Arial" panose="020B0604020202020204" pitchFamily="34" charset="0"/>
            </a:rPr>
            <a:t>Shares in PKN ORLEN were first listed on Warsaw Stock Exchange on November 26, 1999 and are components of:</a:t>
          </a:r>
        </a:p>
        <a:p>
          <a:pPr algn="l">
            <a:lnSpc>
              <a:spcPts val="1100"/>
            </a:lnSpc>
          </a:pPr>
          <a:r>
            <a:rPr lang="pl-PL" sz="1000">
              <a:latin typeface="Arial" panose="020B0604020202020204" pitchFamily="34" charset="0"/>
              <a:cs typeface="Arial" panose="020B0604020202020204" pitchFamily="34" charset="0"/>
            </a:rPr>
            <a:t>WIG, WIG20, WIG30, WIG POLAND, WIG-PALIWA</a:t>
          </a:r>
          <a:r>
            <a:rPr lang="pl-PL" sz="1000" baseline="0">
              <a:latin typeface="Arial" panose="020B0604020202020204" pitchFamily="34" charset="0"/>
              <a:cs typeface="Arial" panose="020B0604020202020204" pitchFamily="34" charset="0"/>
            </a:rPr>
            <a:t> and WIG-ESG.</a:t>
          </a:r>
          <a:endParaRPr lang="pl-PL" sz="1000">
            <a:latin typeface="Arial" panose="020B0604020202020204" pitchFamily="34" charset="0"/>
            <a:cs typeface="Arial" panose="020B0604020202020204" pitchFamily="34" charset="0"/>
          </a:endParaRPr>
        </a:p>
        <a:p>
          <a:pPr algn="l">
            <a:lnSpc>
              <a:spcPts val="1100"/>
            </a:lnSpc>
          </a:pPr>
          <a:endParaRPr lang="pl-PL" sz="1000">
            <a:latin typeface="Arial" panose="020B0604020202020204" pitchFamily="34" charset="0"/>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205740</xdr:colOff>
      <xdr:row>2</xdr:row>
      <xdr:rowOff>87632</xdr:rowOff>
    </xdr:from>
    <xdr:to>
      <xdr:col>7</xdr:col>
      <xdr:colOff>594359</xdr:colOff>
      <xdr:row>16</xdr:row>
      <xdr:rowOff>161067</xdr:rowOff>
    </xdr:to>
    <xdr:sp macro="" textlink="">
      <xdr:nvSpPr>
        <xdr:cNvPr id="2" name="pole tekstowe 1"/>
        <xdr:cNvSpPr txBox="1"/>
      </xdr:nvSpPr>
      <xdr:spPr>
        <a:xfrm>
          <a:off x="2644140" y="449582"/>
          <a:ext cx="2217419"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Poland and Canada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197,3 million boe of 2P crude oil and natural gas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18,2 thousand boe/d average production in 2019</a:t>
          </a:r>
        </a:p>
      </xdr:txBody>
    </xdr:sp>
    <xdr:clientData/>
  </xdr:twoCellAnchor>
  <xdr:twoCellAnchor editAs="oneCell">
    <xdr:from>
      <xdr:col>0</xdr:col>
      <xdr:colOff>19050</xdr:colOff>
      <xdr:row>2</xdr:row>
      <xdr:rowOff>76200</xdr:rowOff>
    </xdr:from>
    <xdr:to>
      <xdr:col>4</xdr:col>
      <xdr:colOff>152400</xdr:colOff>
      <xdr:row>13</xdr:row>
      <xdr:rowOff>28575</xdr:rowOff>
    </xdr:to>
    <xdr:pic>
      <xdr:nvPicPr>
        <xdr:cNvPr id="1764459" name="Obraz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438150"/>
          <a:ext cx="25717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113777</xdr:colOff>
      <xdr:row>0</xdr:row>
      <xdr:rowOff>110490</xdr:rowOff>
    </xdr:from>
    <xdr:to>
      <xdr:col>11</xdr:col>
      <xdr:colOff>510540</xdr:colOff>
      <xdr:row>2</xdr:row>
      <xdr:rowOff>41910</xdr:rowOff>
    </xdr:to>
    <xdr:sp macro="" textlink="">
      <xdr:nvSpPr>
        <xdr:cNvPr id="4" name="Strzałka w prawo z wcięciem 3"/>
        <xdr:cNvSpPr/>
      </xdr:nvSpPr>
      <xdr:spPr>
        <a:xfrm>
          <a:off x="4990577" y="110490"/>
          <a:ext cx="2225563"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4</xdr:col>
      <xdr:colOff>315037</xdr:colOff>
      <xdr:row>0</xdr:row>
      <xdr:rowOff>118110</xdr:rowOff>
    </xdr:from>
    <xdr:to>
      <xdr:col>7</xdr:col>
      <xdr:colOff>571500</xdr:colOff>
      <xdr:row>2</xdr:row>
      <xdr:rowOff>40066</xdr:rowOff>
    </xdr:to>
    <xdr:sp macro="" textlink="">
      <xdr:nvSpPr>
        <xdr:cNvPr id="5" name="Strzałka w prawo z wcięciem 4"/>
        <xdr:cNvSpPr/>
      </xdr:nvSpPr>
      <xdr:spPr>
        <a:xfrm>
          <a:off x="2753437" y="11811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a:p>
          <a:pPr algn="ctr"/>
          <a:endParaRPr lang="pl-PL" sz="1200" b="1">
            <a:solidFill>
              <a:sysClr val="windowText" lastClr="000000"/>
            </a:solidFill>
          </a:endParaRPr>
        </a:p>
      </xdr:txBody>
    </xdr:sp>
    <xdr:clientData/>
  </xdr:twoCellAnchor>
  <xdr:twoCellAnchor>
    <xdr:from>
      <xdr:col>12</xdr:col>
      <xdr:colOff>81915</xdr:colOff>
      <xdr:row>0</xdr:row>
      <xdr:rowOff>110490</xdr:rowOff>
    </xdr:from>
    <xdr:to>
      <xdr:col>15</xdr:col>
      <xdr:colOff>325755</xdr:colOff>
      <xdr:row>2</xdr:row>
      <xdr:rowOff>41910</xdr:rowOff>
    </xdr:to>
    <xdr:sp macro="" textlink="">
      <xdr:nvSpPr>
        <xdr:cNvPr id="6" name="Strzałka w prawo z wcięciem 5"/>
        <xdr:cNvSpPr/>
      </xdr:nvSpPr>
      <xdr:spPr>
        <a:xfrm>
          <a:off x="7397115" y="110490"/>
          <a:ext cx="2072640"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7620</xdr:colOff>
      <xdr:row>2</xdr:row>
      <xdr:rowOff>87631</xdr:rowOff>
    </xdr:from>
    <xdr:to>
      <xdr:col>12</xdr:col>
      <xdr:colOff>57150</xdr:colOff>
      <xdr:row>20</xdr:row>
      <xdr:rowOff>142875</xdr:rowOff>
    </xdr:to>
    <xdr:sp macro="" textlink="">
      <xdr:nvSpPr>
        <xdr:cNvPr id="7" name="pole tekstowe 6"/>
        <xdr:cNvSpPr txBox="1"/>
      </xdr:nvSpPr>
      <xdr:spPr>
        <a:xfrm>
          <a:off x="4884420" y="449581"/>
          <a:ext cx="2487930" cy="29698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6 refineries located in Poland, the Czech Rep. and Lithuania with total crude oil throughput capacity of 35,2 mt/y</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integrated with refining assets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state-of-the-art CCGT powerplants in Włocławek and Płock with total capacity of over 1000 MWe</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3,7 thousand kilometres of pipeline network and 39 storage facilities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Main development projects: construction of Polyethylene in the Czech Rep.,</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Metathesis in Płock,</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PPF Splitter in Lithuania, boiler house for the Steam Cracker unit in the Czech Republic, unit for separation of paraffins from reforming feedstock MaxEne in PKN ORLEN</a:t>
          </a:r>
        </a:p>
      </xdr:txBody>
    </xdr:sp>
    <xdr:clientData/>
  </xdr:twoCellAnchor>
  <xdr:twoCellAnchor>
    <xdr:from>
      <xdr:col>12</xdr:col>
      <xdr:colOff>22860</xdr:colOff>
      <xdr:row>2</xdr:row>
      <xdr:rowOff>87632</xdr:rowOff>
    </xdr:from>
    <xdr:to>
      <xdr:col>15</xdr:col>
      <xdr:colOff>184853</xdr:colOff>
      <xdr:row>16</xdr:row>
      <xdr:rowOff>161067</xdr:rowOff>
    </xdr:to>
    <xdr:sp macro="" textlink="">
      <xdr:nvSpPr>
        <xdr:cNvPr id="8" name="pole tekstowe 7"/>
        <xdr:cNvSpPr txBox="1"/>
      </xdr:nvSpPr>
      <xdr:spPr>
        <a:xfrm>
          <a:off x="7338060" y="449582"/>
          <a:ext cx="1990793" cy="234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2 836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Retail market share: 34% Poland, 7% Germany, 25% the Czech Rep. and 5% Lithuania</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2 145 Stop Cafe locations (including convenience shops) in Poland, the Czech Rep., Germany and Lithuania</a:t>
          </a:r>
        </a:p>
        <a:p>
          <a:pPr marL="180000" indent="-171450">
            <a:lnSpc>
              <a:spcPts val="1100"/>
            </a:lnSpc>
            <a:spcBef>
              <a:spcPts val="200"/>
            </a:spcBef>
            <a:spcAft>
              <a:spcPts val="200"/>
            </a:spcAft>
            <a:buClr>
              <a:srgbClr val="C00000"/>
            </a:buClr>
            <a:buFont typeface="Wingdings" panose="05000000000000000000" pitchFamily="2" charset="2"/>
            <a:buChar char="§"/>
          </a:pPr>
          <a:endParaRPr lang="pl-PL" sz="10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48"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3</xdr:row>
      <xdr:rowOff>66675</xdr:rowOff>
    </xdr:from>
    <xdr:to>
      <xdr:col>2</xdr:col>
      <xdr:colOff>485775</xdr:colOff>
      <xdr:row>9</xdr:row>
      <xdr:rowOff>104775</xdr:rowOff>
    </xdr:to>
    <xdr:graphicFrame macro="">
      <xdr:nvGraphicFramePr>
        <xdr:cNvPr id="6386"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3" t="s">
        <v>82</v>
      </c>
      <c r="B1" s="8"/>
      <c r="C1" s="8"/>
      <c r="D1" s="8"/>
      <c r="E1" s="8"/>
      <c r="F1" s="8"/>
      <c r="G1" s="8"/>
      <c r="H1" s="8"/>
      <c r="I1" s="8"/>
      <c r="J1" s="8"/>
      <c r="K1" s="8"/>
      <c r="L1" s="8"/>
    </row>
    <row r="2" spans="1:12">
      <c r="A2" s="8"/>
      <c r="B2" s="8"/>
      <c r="C2" s="8"/>
      <c r="D2" s="8"/>
      <c r="E2" s="8"/>
      <c r="F2" s="8"/>
      <c r="G2" s="8"/>
      <c r="H2" s="8"/>
      <c r="I2" s="8"/>
      <c r="J2" s="8"/>
      <c r="K2" s="8"/>
      <c r="L2" s="8"/>
    </row>
    <row r="3" spans="1:12">
      <c r="A3" s="11" t="s">
        <v>83</v>
      </c>
      <c r="B3" s="29"/>
      <c r="C3" s="29"/>
      <c r="D3" s="29"/>
      <c r="E3" s="29"/>
      <c r="F3" s="29"/>
      <c r="G3" s="29"/>
      <c r="H3" s="29"/>
      <c r="I3" s="29"/>
      <c r="J3" s="29"/>
      <c r="K3" s="29"/>
      <c r="L3" s="29"/>
    </row>
    <row r="4" spans="1:12" ht="25.5" customHeight="1">
      <c r="A4" s="11"/>
      <c r="B4" s="29"/>
      <c r="C4" s="29"/>
      <c r="D4" s="29"/>
      <c r="E4" s="29"/>
      <c r="F4" s="29"/>
      <c r="G4" s="29"/>
      <c r="H4" s="29"/>
      <c r="I4" s="29"/>
      <c r="J4" s="29"/>
      <c r="K4" s="29"/>
      <c r="L4" s="29"/>
    </row>
    <row r="5" spans="1:12" ht="25.5" customHeight="1">
      <c r="A5" s="11" t="s">
        <v>84</v>
      </c>
      <c r="B5" s="110">
        <v>0.46600000000000003</v>
      </c>
      <c r="C5" s="29"/>
      <c r="D5" s="29"/>
      <c r="E5" s="29"/>
      <c r="F5" s="111"/>
      <c r="G5" s="29"/>
      <c r="H5" s="112"/>
      <c r="I5" s="29"/>
      <c r="J5" s="29"/>
      <c r="K5" s="29"/>
      <c r="L5" s="29"/>
    </row>
    <row r="6" spans="1:12" ht="25.5" customHeight="1">
      <c r="A6" s="11" t="s">
        <v>85</v>
      </c>
      <c r="B6" s="110">
        <v>0.14599999999999999</v>
      </c>
      <c r="C6" s="29"/>
      <c r="D6" s="29"/>
      <c r="E6" s="29"/>
      <c r="F6" s="111"/>
      <c r="G6" s="29"/>
      <c r="H6" s="112"/>
      <c r="I6" s="29"/>
      <c r="J6" s="29"/>
      <c r="K6" s="29"/>
      <c r="L6" s="29"/>
    </row>
    <row r="7" spans="1:12" ht="25.5" customHeight="1">
      <c r="A7" s="11" t="s">
        <v>86</v>
      </c>
      <c r="B7" s="110">
        <v>0.13400000000000001</v>
      </c>
      <c r="C7" s="29"/>
      <c r="D7" s="29"/>
      <c r="E7" s="29"/>
      <c r="F7" s="111"/>
      <c r="G7" s="29"/>
      <c r="H7" s="112"/>
      <c r="I7" s="29"/>
      <c r="J7" s="29"/>
      <c r="K7" s="29"/>
      <c r="L7" s="29"/>
    </row>
    <row r="8" spans="1:12" ht="25.5" customHeight="1">
      <c r="A8" s="11" t="s">
        <v>87</v>
      </c>
      <c r="B8" s="110">
        <v>0.108</v>
      </c>
      <c r="C8" s="29"/>
      <c r="D8" s="29"/>
      <c r="E8" s="29"/>
      <c r="F8" s="111"/>
      <c r="G8" s="29"/>
      <c r="H8" s="112"/>
      <c r="I8" s="29"/>
      <c r="J8" s="29"/>
      <c r="K8" s="29"/>
      <c r="L8" s="29"/>
    </row>
    <row r="9" spans="1:12" ht="25.5" customHeight="1">
      <c r="A9" s="11" t="s">
        <v>88</v>
      </c>
      <c r="B9" s="110">
        <f>100%-SUM(B5:B8)</f>
        <v>0.14600000000000002</v>
      </c>
      <c r="C9" s="29"/>
      <c r="D9" s="29"/>
      <c r="E9" s="29"/>
      <c r="F9" s="111"/>
      <c r="G9" s="29"/>
      <c r="H9" s="112"/>
      <c r="I9" s="29"/>
      <c r="J9" s="29"/>
      <c r="K9" s="29"/>
      <c r="L9" s="29"/>
    </row>
    <row r="10" spans="1:12" ht="25.5" customHeight="1">
      <c r="A10" s="11"/>
      <c r="B10" s="29"/>
      <c r="C10" s="29"/>
      <c r="D10" s="29"/>
      <c r="E10" s="29"/>
      <c r="F10" s="111"/>
      <c r="G10" s="29"/>
      <c r="H10" s="112"/>
      <c r="I10" s="29"/>
      <c r="J10" s="29"/>
      <c r="K10" s="29"/>
      <c r="L10" s="29"/>
    </row>
    <row r="11" spans="1:12" ht="25.5" customHeight="1">
      <c r="A11" s="11"/>
      <c r="B11" s="29"/>
      <c r="C11" s="29"/>
      <c r="D11" s="29"/>
      <c r="E11" s="29"/>
      <c r="F11" s="111"/>
      <c r="G11" s="29"/>
      <c r="H11" s="112"/>
      <c r="I11" s="29"/>
      <c r="J11" s="29"/>
      <c r="K11" s="29"/>
      <c r="L11" s="29"/>
    </row>
    <row r="12" spans="1:12" ht="25.5" customHeight="1">
      <c r="A12" s="11"/>
      <c r="B12" s="29"/>
      <c r="C12" s="29"/>
      <c r="D12" s="29"/>
      <c r="E12" s="29"/>
      <c r="F12" s="111"/>
      <c r="G12" s="29"/>
      <c r="H12" s="112"/>
      <c r="I12" s="29"/>
      <c r="J12" s="29"/>
      <c r="K12" s="29"/>
      <c r="L12" s="29"/>
    </row>
    <row r="13" spans="1:12" ht="25.5" customHeight="1">
      <c r="A13" s="11"/>
      <c r="B13" s="29"/>
      <c r="C13" s="29"/>
      <c r="D13" s="29"/>
      <c r="E13" s="29"/>
      <c r="F13" s="29"/>
      <c r="G13" s="29"/>
      <c r="H13" s="29"/>
      <c r="I13" s="29"/>
      <c r="J13" s="29"/>
      <c r="K13" s="29"/>
      <c r="L13" s="29"/>
    </row>
    <row r="14" spans="1:12" ht="25.5" customHeight="1">
      <c r="A14" s="11"/>
      <c r="B14" s="29"/>
      <c r="C14" s="29"/>
      <c r="D14" s="29"/>
      <c r="E14" s="29"/>
      <c r="F14" s="29"/>
      <c r="G14" s="29"/>
      <c r="H14" s="29"/>
      <c r="I14" s="29"/>
      <c r="J14" s="29"/>
      <c r="K14" s="29"/>
      <c r="L14" s="29"/>
    </row>
    <row r="15" spans="1:12">
      <c r="A15" s="11"/>
      <c r="B15" s="29"/>
      <c r="C15" s="29"/>
      <c r="D15" s="29"/>
      <c r="E15" s="29"/>
      <c r="F15" s="29"/>
      <c r="G15" s="29"/>
      <c r="H15" s="29"/>
      <c r="I15" s="29"/>
      <c r="J15" s="29"/>
      <c r="K15" s="29"/>
      <c r="L15" s="29"/>
    </row>
    <row r="16" spans="1:12" s="11" customFormat="1">
      <c r="B16" s="29"/>
      <c r="C16" s="29"/>
      <c r="D16" s="29"/>
      <c r="E16" s="29"/>
      <c r="F16" s="29"/>
      <c r="G16" s="29"/>
      <c r="H16" s="29"/>
      <c r="I16" s="29"/>
      <c r="J16" s="29"/>
      <c r="K16" s="29"/>
      <c r="L16" s="29"/>
    </row>
    <row r="17" spans="2:12" s="11" customFormat="1">
      <c r="B17" s="29"/>
      <c r="C17" s="29"/>
      <c r="D17" s="29"/>
      <c r="E17" s="29"/>
      <c r="F17" s="29"/>
      <c r="G17" s="29"/>
      <c r="H17" s="29"/>
      <c r="I17" s="29"/>
      <c r="J17" s="29"/>
      <c r="K17" s="29"/>
      <c r="L17" s="29"/>
    </row>
    <row r="18" spans="2:12" s="11" customFormat="1">
      <c r="B18" s="29"/>
      <c r="C18" s="29"/>
      <c r="D18" s="29"/>
      <c r="E18" s="29"/>
      <c r="F18" s="29"/>
      <c r="G18" s="29"/>
      <c r="H18" s="29"/>
      <c r="I18" s="29"/>
      <c r="J18" s="29"/>
      <c r="K18" s="29"/>
      <c r="L18" s="29"/>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89</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1.42578125" bestFit="1" customWidth="1"/>
    <col min="2" max="6" width="10.42578125" bestFit="1" customWidth="1"/>
  </cols>
  <sheetData>
    <row r="1" spans="1:6" ht="15.75">
      <c r="A1" s="13" t="s">
        <v>90</v>
      </c>
      <c r="B1" s="11"/>
      <c r="C1" s="11"/>
      <c r="D1" s="11"/>
      <c r="E1" s="11"/>
      <c r="F1" s="11"/>
    </row>
    <row r="2" spans="1:6">
      <c r="A2" s="10"/>
      <c r="B2" s="11"/>
      <c r="C2" s="11"/>
      <c r="D2" s="11"/>
      <c r="E2" s="11"/>
      <c r="F2" s="11"/>
    </row>
    <row r="3" spans="1:6" ht="13.5" thickBot="1">
      <c r="A3" s="18" t="s">
        <v>91</v>
      </c>
      <c r="B3" s="19">
        <v>2015</v>
      </c>
      <c r="C3" s="19">
        <v>2016</v>
      </c>
      <c r="D3" s="19">
        <v>2017</v>
      </c>
      <c r="E3" s="19">
        <v>2018</v>
      </c>
      <c r="F3" s="19">
        <v>2019</v>
      </c>
    </row>
    <row r="4" spans="1:6">
      <c r="A4" s="15" t="s">
        <v>92</v>
      </c>
      <c r="B4" s="12">
        <v>30908</v>
      </c>
      <c r="C4" s="12">
        <v>30147</v>
      </c>
      <c r="D4" s="12">
        <v>33228</v>
      </c>
      <c r="E4" s="12">
        <v>33380</v>
      </c>
      <c r="F4" s="12">
        <v>33879</v>
      </c>
    </row>
    <row r="5" spans="1:6">
      <c r="A5" s="1"/>
      <c r="B5" s="1"/>
      <c r="C5" s="1"/>
      <c r="D5" s="1"/>
      <c r="E5" s="1"/>
      <c r="F5" s="1"/>
    </row>
    <row r="6" spans="1:6" ht="13.5" thickBot="1">
      <c r="A6" s="18" t="s">
        <v>93</v>
      </c>
      <c r="B6" s="19">
        <v>2015</v>
      </c>
      <c r="C6" s="19">
        <v>2016</v>
      </c>
      <c r="D6" s="19">
        <v>2017</v>
      </c>
      <c r="E6" s="19">
        <v>2018</v>
      </c>
      <c r="F6" s="19">
        <v>2019</v>
      </c>
    </row>
    <row r="7" spans="1:6">
      <c r="A7" s="15" t="s">
        <v>92</v>
      </c>
      <c r="B7" s="12">
        <v>15674</v>
      </c>
      <c r="C7" s="12">
        <v>15130</v>
      </c>
      <c r="D7" s="12">
        <v>15220</v>
      </c>
      <c r="E7" s="12">
        <v>15854.802029999999</v>
      </c>
      <c r="F7" s="12">
        <v>16207</v>
      </c>
    </row>
    <row r="8" spans="1:6">
      <c r="A8" s="15" t="s">
        <v>94</v>
      </c>
      <c r="B8" s="14">
        <v>0.96</v>
      </c>
      <c r="C8" s="14">
        <v>0.93</v>
      </c>
      <c r="D8" s="14">
        <v>0.93</v>
      </c>
      <c r="E8" s="14">
        <v>0.97</v>
      </c>
      <c r="F8" s="14">
        <v>0.99</v>
      </c>
    </row>
    <row r="9" spans="1:6">
      <c r="A9" s="15" t="s">
        <v>95</v>
      </c>
      <c r="B9" s="14">
        <v>0.79</v>
      </c>
      <c r="C9" s="14">
        <v>0.79</v>
      </c>
      <c r="D9" s="14">
        <v>0.8</v>
      </c>
      <c r="E9" s="14">
        <v>0.81</v>
      </c>
      <c r="F9" s="14">
        <v>0.84</v>
      </c>
    </row>
    <row r="10" spans="1:6">
      <c r="A10" s="15" t="s">
        <v>96</v>
      </c>
      <c r="B10" s="14">
        <v>0.31</v>
      </c>
      <c r="C10" s="14">
        <v>0.31</v>
      </c>
      <c r="D10" s="14">
        <v>0.32</v>
      </c>
      <c r="E10" s="14">
        <v>0.32</v>
      </c>
      <c r="F10" s="14">
        <v>0.34</v>
      </c>
    </row>
    <row r="11" spans="1:6">
      <c r="A11" s="15" t="s">
        <v>97</v>
      </c>
      <c r="B11" s="14">
        <v>0.48</v>
      </c>
      <c r="C11" s="14">
        <v>0.48</v>
      </c>
      <c r="D11" s="14">
        <v>0.48</v>
      </c>
      <c r="E11" s="14">
        <v>0.49</v>
      </c>
      <c r="F11" s="14">
        <v>0.5</v>
      </c>
    </row>
    <row r="12" spans="1:6">
      <c r="A12" s="1"/>
      <c r="B12" s="1"/>
      <c r="C12" s="1"/>
      <c r="D12" s="1"/>
      <c r="E12" s="1"/>
      <c r="F12" s="1"/>
    </row>
    <row r="13" spans="1:6" ht="13.5" thickBot="1">
      <c r="A13" s="18" t="s">
        <v>98</v>
      </c>
      <c r="B13" s="19">
        <v>2015</v>
      </c>
      <c r="C13" s="19">
        <v>2016</v>
      </c>
      <c r="D13" s="19">
        <v>2017</v>
      </c>
      <c r="E13" s="19">
        <v>2018</v>
      </c>
      <c r="F13" s="19">
        <v>2019</v>
      </c>
    </row>
    <row r="14" spans="1:6">
      <c r="A14" s="15" t="s">
        <v>92</v>
      </c>
      <c r="B14" s="12">
        <v>6495</v>
      </c>
      <c r="C14" s="12">
        <v>5422</v>
      </c>
      <c r="D14" s="12">
        <v>7894</v>
      </c>
      <c r="E14" s="12">
        <v>7554.6556060000003</v>
      </c>
      <c r="F14" s="12">
        <v>7854</v>
      </c>
    </row>
    <row r="15" spans="1:6">
      <c r="A15" s="15" t="s">
        <v>94</v>
      </c>
      <c r="B15" s="14">
        <v>0.84</v>
      </c>
      <c r="C15" s="14">
        <v>0.62</v>
      </c>
      <c r="D15" s="14">
        <v>0.91</v>
      </c>
      <c r="E15" s="14">
        <v>0.87</v>
      </c>
      <c r="F15" s="14">
        <v>0.9</v>
      </c>
    </row>
    <row r="16" spans="1:6">
      <c r="A16" s="15" t="s">
        <v>95</v>
      </c>
      <c r="B16" s="14">
        <v>0.82</v>
      </c>
      <c r="C16" s="14">
        <v>0.82</v>
      </c>
      <c r="D16" s="14">
        <v>0.79</v>
      </c>
      <c r="E16" s="14">
        <v>0.8</v>
      </c>
      <c r="F16" s="14">
        <v>0.81</v>
      </c>
    </row>
    <row r="17" spans="1:6">
      <c r="A17" s="15" t="s">
        <v>96</v>
      </c>
      <c r="B17" s="14">
        <v>0.35</v>
      </c>
      <c r="C17" s="14">
        <v>0.34</v>
      </c>
      <c r="D17" s="14">
        <v>0.35</v>
      </c>
      <c r="E17" s="14">
        <v>0.34</v>
      </c>
      <c r="F17" s="14">
        <v>0.35</v>
      </c>
    </row>
    <row r="18" spans="1:6">
      <c r="A18" s="15" t="s">
        <v>97</v>
      </c>
      <c r="B18" s="14">
        <v>0.47</v>
      </c>
      <c r="C18" s="14">
        <v>0.48</v>
      </c>
      <c r="D18" s="14">
        <v>0.44</v>
      </c>
      <c r="E18" s="14">
        <v>0.46</v>
      </c>
      <c r="F18" s="14">
        <v>0.46</v>
      </c>
    </row>
    <row r="19" spans="1:6">
      <c r="A19" s="1"/>
      <c r="B19" s="1"/>
      <c r="C19" s="1"/>
      <c r="D19" s="1"/>
      <c r="E19" s="1"/>
      <c r="F19" s="1"/>
    </row>
    <row r="20" spans="1:6" ht="13.5" thickBot="1">
      <c r="A20" s="18" t="s">
        <v>99</v>
      </c>
      <c r="B20" s="19">
        <v>2015</v>
      </c>
      <c r="C20" s="19">
        <v>2016</v>
      </c>
      <c r="D20" s="19">
        <v>2017</v>
      </c>
      <c r="E20" s="19">
        <v>2018</v>
      </c>
      <c r="F20" s="19">
        <v>2019</v>
      </c>
    </row>
    <row r="21" spans="1:6">
      <c r="A21" s="15" t="s">
        <v>92</v>
      </c>
      <c r="B21" s="12">
        <v>8486</v>
      </c>
      <c r="C21" s="12">
        <v>9323</v>
      </c>
      <c r="D21" s="12">
        <v>9821</v>
      </c>
      <c r="E21" s="12">
        <v>9689.5074387790009</v>
      </c>
      <c r="F21" s="12">
        <v>9515</v>
      </c>
    </row>
    <row r="22" spans="1:6">
      <c r="A22" s="15" t="s">
        <v>94</v>
      </c>
      <c r="B22" s="14">
        <v>0.83</v>
      </c>
      <c r="C22" s="14">
        <v>0.91</v>
      </c>
      <c r="D22" s="14">
        <v>0.96</v>
      </c>
      <c r="E22" s="14">
        <v>0.95</v>
      </c>
      <c r="F22" s="14">
        <v>0.93</v>
      </c>
    </row>
    <row r="23" spans="1:6">
      <c r="A23" s="15" t="s">
        <v>95</v>
      </c>
      <c r="B23" s="14">
        <v>0.77</v>
      </c>
      <c r="C23" s="14">
        <v>0.76</v>
      </c>
      <c r="D23" s="14">
        <v>0.75</v>
      </c>
      <c r="E23" s="14">
        <v>0.73</v>
      </c>
      <c r="F23" s="14">
        <v>0.74</v>
      </c>
    </row>
    <row r="24" spans="1:6">
      <c r="A24" s="15" t="s">
        <v>96</v>
      </c>
      <c r="B24" s="14">
        <v>0.31</v>
      </c>
      <c r="C24" s="14">
        <v>0.31</v>
      </c>
      <c r="D24" s="14">
        <v>0.3</v>
      </c>
      <c r="E24" s="14">
        <v>0.28000000000000003</v>
      </c>
      <c r="F24" s="14">
        <v>0.28999999999999998</v>
      </c>
    </row>
    <row r="25" spans="1:6">
      <c r="A25" s="15" t="s">
        <v>97</v>
      </c>
      <c r="B25" s="14">
        <v>0.46</v>
      </c>
      <c r="C25" s="14">
        <v>0.45</v>
      </c>
      <c r="D25" s="14">
        <v>0.45</v>
      </c>
      <c r="E25" s="14">
        <v>0.45</v>
      </c>
      <c r="F25" s="14">
        <v>0.45</v>
      </c>
    </row>
    <row r="26" spans="1:6" s="11" customFormat="1"/>
    <row r="27" spans="1:6" s="11" customFormat="1"/>
    <row r="28" spans="1:6" s="11" customFormat="1"/>
    <row r="29" spans="1:6" s="11" customFormat="1"/>
    <row r="30" spans="1:6"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0"/>
  <sheetViews>
    <sheetView view="pageBreakPreview" zoomScaleNormal="100" zoomScaleSheetLayoutView="100" workbookViewId="0"/>
  </sheetViews>
  <sheetFormatPr defaultRowHeight="12.75"/>
  <cols>
    <col min="1" max="1" width="45.140625" customWidth="1"/>
    <col min="2" max="6" width="10.42578125" bestFit="1" customWidth="1"/>
  </cols>
  <sheetData>
    <row r="1" spans="1:6" ht="15.75">
      <c r="A1" s="13" t="s">
        <v>100</v>
      </c>
      <c r="B1" s="11"/>
      <c r="C1" s="11"/>
      <c r="D1" s="11"/>
      <c r="E1" s="11"/>
      <c r="F1" s="11"/>
    </row>
    <row r="2" spans="1:6">
      <c r="A2" s="10"/>
      <c r="B2" s="11"/>
      <c r="C2" s="11"/>
      <c r="D2" s="11"/>
      <c r="E2" s="11"/>
      <c r="F2" s="11"/>
    </row>
    <row r="3" spans="1:6" ht="13.5" thickBot="1">
      <c r="A3" s="18" t="s">
        <v>91</v>
      </c>
      <c r="B3" s="19">
        <v>2015</v>
      </c>
      <c r="C3" s="19">
        <v>2016</v>
      </c>
      <c r="D3" s="19">
        <v>2017</v>
      </c>
      <c r="E3" s="19">
        <v>2018</v>
      </c>
      <c r="F3" s="19">
        <v>2019</v>
      </c>
    </row>
    <row r="4" spans="1:6" ht="25.5">
      <c r="A4" s="16" t="s">
        <v>101</v>
      </c>
      <c r="B4" s="21">
        <v>6925</v>
      </c>
      <c r="C4" s="21">
        <v>7039</v>
      </c>
      <c r="D4" s="21">
        <v>7526</v>
      </c>
      <c r="E4" s="21">
        <v>7344</v>
      </c>
      <c r="F4" s="21">
        <v>7384</v>
      </c>
    </row>
    <row r="5" spans="1:6" ht="25.5">
      <c r="A5" s="17" t="s">
        <v>102</v>
      </c>
      <c r="B5" s="21">
        <v>14644</v>
      </c>
      <c r="C5" s="21">
        <v>14243</v>
      </c>
      <c r="D5" s="21">
        <v>15406</v>
      </c>
      <c r="E5" s="21">
        <v>15816</v>
      </c>
      <c r="F5" s="21">
        <v>16289</v>
      </c>
    </row>
    <row r="6" spans="1:6" ht="26.25" thickBot="1">
      <c r="A6" s="22" t="s">
        <v>103</v>
      </c>
      <c r="B6" s="23">
        <v>4549</v>
      </c>
      <c r="C6" s="23">
        <v>4547</v>
      </c>
      <c r="D6" s="23">
        <v>4887</v>
      </c>
      <c r="E6" s="23">
        <v>4974</v>
      </c>
      <c r="F6" s="23">
        <v>4725</v>
      </c>
    </row>
    <row r="7" spans="1:6" ht="25.5">
      <c r="A7" s="17" t="s">
        <v>104</v>
      </c>
      <c r="B7" s="21">
        <v>836</v>
      </c>
      <c r="C7" s="21">
        <v>680</v>
      </c>
      <c r="D7" s="21">
        <v>892</v>
      </c>
      <c r="E7" s="21">
        <v>873</v>
      </c>
      <c r="F7" s="21">
        <v>1044</v>
      </c>
    </row>
    <row r="8" spans="1:6" ht="26.25" thickBot="1">
      <c r="A8" s="22" t="s">
        <v>105</v>
      </c>
      <c r="B8" s="23">
        <v>439</v>
      </c>
      <c r="C8" s="23">
        <v>283</v>
      </c>
      <c r="D8" s="23">
        <v>565</v>
      </c>
      <c r="E8" s="23">
        <v>532</v>
      </c>
      <c r="F8" s="23">
        <v>549</v>
      </c>
    </row>
    <row r="9" spans="1:6" ht="25.5">
      <c r="A9" s="17" t="s">
        <v>106</v>
      </c>
      <c r="B9" s="21">
        <v>353</v>
      </c>
      <c r="C9" s="21">
        <v>249</v>
      </c>
      <c r="D9" s="21">
        <v>364</v>
      </c>
      <c r="E9" s="21">
        <v>370</v>
      </c>
      <c r="F9" s="21">
        <v>424</v>
      </c>
    </row>
    <row r="10" spans="1:6" ht="38.25">
      <c r="A10" s="17" t="s">
        <v>107</v>
      </c>
      <c r="B10" s="21">
        <v>1147</v>
      </c>
      <c r="C10" s="21">
        <v>1158</v>
      </c>
      <c r="D10" s="21">
        <v>1088</v>
      </c>
      <c r="E10" s="21">
        <v>1074</v>
      </c>
      <c r="F10" s="21">
        <v>1059</v>
      </c>
    </row>
    <row r="11" spans="1:6" ht="25.5">
      <c r="A11" s="17" t="s">
        <v>108</v>
      </c>
      <c r="B11" s="21">
        <v>441</v>
      </c>
      <c r="C11" s="21">
        <v>371</v>
      </c>
      <c r="D11" s="21">
        <v>395</v>
      </c>
      <c r="E11" s="21">
        <v>383</v>
      </c>
      <c r="F11" s="21">
        <v>333</v>
      </c>
    </row>
    <row r="12" spans="1:6" ht="18" customHeight="1">
      <c r="A12" s="5" t="s">
        <v>3</v>
      </c>
      <c r="B12" s="21">
        <v>584</v>
      </c>
      <c r="C12" s="21">
        <v>601</v>
      </c>
      <c r="D12" s="21">
        <v>519</v>
      </c>
      <c r="E12" s="21">
        <v>486</v>
      </c>
      <c r="F12" s="21">
        <v>648</v>
      </c>
    </row>
    <row r="13" spans="1:6" ht="18" customHeight="1" thickBot="1">
      <c r="A13" s="113" t="s">
        <v>109</v>
      </c>
      <c r="B13" s="23">
        <v>2313</v>
      </c>
      <c r="C13" s="23">
        <v>2523</v>
      </c>
      <c r="D13" s="23">
        <v>2782</v>
      </c>
      <c r="E13" s="23">
        <v>2592</v>
      </c>
      <c r="F13" s="23">
        <v>2733</v>
      </c>
    </row>
    <row r="14" spans="1:6" ht="25.5" customHeight="1">
      <c r="A14" s="5" t="s">
        <v>110</v>
      </c>
      <c r="B14" s="21">
        <v>32231</v>
      </c>
      <c r="C14" s="21">
        <v>31694</v>
      </c>
      <c r="D14" s="21">
        <v>34424</v>
      </c>
      <c r="E14" s="21">
        <v>34444</v>
      </c>
      <c r="F14" s="21">
        <v>35188</v>
      </c>
    </row>
    <row r="15" spans="1:6">
      <c r="A15" s="1"/>
      <c r="B15" s="1"/>
      <c r="C15" s="1"/>
      <c r="D15" s="1"/>
      <c r="E15" s="1"/>
      <c r="F15" s="1"/>
    </row>
    <row r="16" spans="1:6">
      <c r="A16" s="1"/>
      <c r="B16" s="1"/>
      <c r="C16" s="1"/>
      <c r="D16" s="1"/>
      <c r="E16" s="1"/>
      <c r="F16" s="1"/>
    </row>
    <row r="17" spans="1:6">
      <c r="A17" s="1"/>
      <c r="B17" s="1"/>
      <c r="C17" s="1"/>
      <c r="D17" s="1"/>
      <c r="E17" s="1"/>
      <c r="F17" s="1"/>
    </row>
    <row r="18" spans="1:6">
      <c r="A18" s="1"/>
      <c r="B18" s="1"/>
      <c r="C18" s="1"/>
      <c r="D18" s="1"/>
      <c r="E18" s="1"/>
      <c r="F18" s="1"/>
    </row>
    <row r="19" spans="1:6">
      <c r="A19" s="1"/>
      <c r="B19" s="1"/>
      <c r="C19" s="1"/>
      <c r="D19" s="1"/>
      <c r="E19" s="1"/>
      <c r="F19" s="1"/>
    </row>
    <row r="20" spans="1:6">
      <c r="A20" s="1"/>
      <c r="B20" s="1"/>
      <c r="C20" s="1"/>
      <c r="D20" s="1"/>
      <c r="E20" s="1"/>
      <c r="F20" s="1"/>
    </row>
    <row r="21" spans="1:6">
      <c r="A21" s="1"/>
      <c r="B21" s="1"/>
      <c r="C21" s="1"/>
      <c r="D21" s="1"/>
      <c r="E21" s="1"/>
      <c r="F21" s="1"/>
    </row>
    <row r="22" spans="1:6">
      <c r="A22" s="1"/>
      <c r="B22" s="1"/>
      <c r="C22" s="1"/>
      <c r="D22" s="1"/>
      <c r="E22" s="1"/>
      <c r="F22" s="1"/>
    </row>
    <row r="23" spans="1:6">
      <c r="A23" s="1"/>
      <c r="B23" s="1"/>
      <c r="C23" s="1"/>
      <c r="D23" s="1"/>
      <c r="E23" s="1"/>
      <c r="F23" s="1"/>
    </row>
    <row r="24" spans="1:6">
      <c r="A24" s="1"/>
      <c r="B24" s="1"/>
      <c r="C24" s="1"/>
      <c r="D24" s="1"/>
      <c r="E24" s="1"/>
      <c r="F24" s="1"/>
    </row>
    <row r="25" spans="1:6">
      <c r="A25" s="1"/>
      <c r="B25" s="1"/>
      <c r="C25" s="1"/>
      <c r="D25" s="1"/>
      <c r="E25" s="1"/>
      <c r="F25" s="1"/>
    </row>
    <row r="26" spans="1:6" s="11" customFormat="1"/>
    <row r="27" spans="1:6" s="11" customFormat="1"/>
    <row r="28" spans="1:6" s="11" customFormat="1"/>
    <row r="29" spans="1:6" s="11" customFormat="1"/>
    <row r="30" spans="1:6" s="11" customFormat="1"/>
  </sheetData>
  <pageMargins left="0.7" right="0.7" top="0.75" bottom="0.75" header="0.3" footer="0.3"/>
  <pageSetup paperSize="9"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22"/>
  <sheetViews>
    <sheetView view="pageBreakPreview" zoomScaleNormal="100" zoomScaleSheetLayoutView="100" workbookViewId="0"/>
  </sheetViews>
  <sheetFormatPr defaultRowHeight="12.75"/>
  <cols>
    <col min="1" max="1" width="45.140625" customWidth="1"/>
    <col min="2" max="6" width="10.42578125" bestFit="1" customWidth="1"/>
  </cols>
  <sheetData>
    <row r="1" spans="1:6" ht="15.75">
      <c r="A1" s="13" t="s">
        <v>111</v>
      </c>
      <c r="B1" s="11"/>
      <c r="C1" s="11"/>
      <c r="D1" s="11"/>
      <c r="E1" s="11"/>
      <c r="F1" s="11"/>
    </row>
    <row r="2" spans="1:6" ht="15.75">
      <c r="A2" s="13"/>
      <c r="B2" s="11"/>
      <c r="C2" s="11"/>
      <c r="D2" s="11"/>
      <c r="E2" s="11"/>
      <c r="F2" s="11"/>
    </row>
    <row r="3" spans="1:6" ht="18" customHeight="1" thickBot="1">
      <c r="A3" s="20" t="s">
        <v>91</v>
      </c>
      <c r="B3" s="19">
        <v>2015</v>
      </c>
      <c r="C3" s="19">
        <v>2016</v>
      </c>
      <c r="D3" s="19">
        <v>2017</v>
      </c>
      <c r="E3" s="19">
        <v>2018</v>
      </c>
      <c r="F3" s="19">
        <v>2019</v>
      </c>
    </row>
    <row r="4" spans="1:6" ht="26.25" customHeight="1" thickBot="1">
      <c r="A4" s="24" t="s">
        <v>6</v>
      </c>
      <c r="B4" s="36">
        <v>30380</v>
      </c>
      <c r="C4" s="36">
        <v>30708</v>
      </c>
      <c r="D4" s="36">
        <v>32925</v>
      </c>
      <c r="E4" s="36">
        <v>32716</v>
      </c>
      <c r="F4" s="36">
        <v>32740</v>
      </c>
    </row>
    <row r="5" spans="1:6" ht="25.5">
      <c r="A5" s="16" t="s">
        <v>101</v>
      </c>
      <c r="B5" s="21">
        <v>5437</v>
      </c>
      <c r="C5" s="21">
        <v>5765</v>
      </c>
      <c r="D5" s="21">
        <v>5818</v>
      </c>
      <c r="E5" s="21">
        <v>5450</v>
      </c>
      <c r="F5" s="21">
        <v>5231</v>
      </c>
    </row>
    <row r="6" spans="1:6" ht="25.5">
      <c r="A6" s="17" t="s">
        <v>102</v>
      </c>
      <c r="B6" s="21">
        <v>11995</v>
      </c>
      <c r="C6" s="21">
        <v>12460</v>
      </c>
      <c r="D6" s="21">
        <v>13343</v>
      </c>
      <c r="E6" s="21">
        <v>13653</v>
      </c>
      <c r="F6" s="21">
        <v>13974</v>
      </c>
    </row>
    <row r="7" spans="1:6" ht="26.25" thickBot="1">
      <c r="A7" s="22" t="s">
        <v>103</v>
      </c>
      <c r="B7" s="23">
        <v>4544</v>
      </c>
      <c r="C7" s="23">
        <v>4334</v>
      </c>
      <c r="D7" s="23">
        <v>4879</v>
      </c>
      <c r="E7" s="23">
        <v>5032</v>
      </c>
      <c r="F7" s="23">
        <v>4784</v>
      </c>
    </row>
    <row r="8" spans="1:6" ht="25.5">
      <c r="A8" s="17" t="s">
        <v>104</v>
      </c>
      <c r="B8" s="21">
        <v>878</v>
      </c>
      <c r="C8" s="21">
        <v>681</v>
      </c>
      <c r="D8" s="21">
        <v>868</v>
      </c>
      <c r="E8" s="21">
        <v>849</v>
      </c>
      <c r="F8" s="21">
        <v>1022</v>
      </c>
    </row>
    <row r="9" spans="1:6" ht="26.25" thickBot="1">
      <c r="A9" s="22" t="s">
        <v>105</v>
      </c>
      <c r="B9" s="23">
        <v>482</v>
      </c>
      <c r="C9" s="23">
        <v>245</v>
      </c>
      <c r="D9" s="23">
        <v>550</v>
      </c>
      <c r="E9" s="23">
        <v>540</v>
      </c>
      <c r="F9" s="23">
        <v>519</v>
      </c>
    </row>
    <row r="10" spans="1:6" ht="25.5">
      <c r="A10" s="17" t="s">
        <v>106</v>
      </c>
      <c r="B10" s="21">
        <v>358</v>
      </c>
      <c r="C10" s="21">
        <v>248</v>
      </c>
      <c r="D10" s="21">
        <v>360</v>
      </c>
      <c r="E10" s="21">
        <v>368</v>
      </c>
      <c r="F10" s="21">
        <v>424</v>
      </c>
    </row>
    <row r="11" spans="1:6" ht="38.25">
      <c r="A11" s="17" t="s">
        <v>107</v>
      </c>
      <c r="B11" s="21">
        <v>1146</v>
      </c>
      <c r="C11" s="21">
        <v>1089</v>
      </c>
      <c r="D11" s="21">
        <v>1081</v>
      </c>
      <c r="E11" s="21">
        <v>1067</v>
      </c>
      <c r="F11" s="21">
        <v>1030</v>
      </c>
    </row>
    <row r="12" spans="1:6" ht="25.5">
      <c r="A12" s="17" t="s">
        <v>108</v>
      </c>
      <c r="B12" s="21">
        <v>445</v>
      </c>
      <c r="C12" s="21">
        <v>351</v>
      </c>
      <c r="D12" s="21">
        <v>391</v>
      </c>
      <c r="E12" s="21">
        <v>371</v>
      </c>
      <c r="F12" s="21">
        <v>343</v>
      </c>
    </row>
    <row r="13" spans="1:6" ht="18" customHeight="1">
      <c r="A13" s="5" t="s">
        <v>3</v>
      </c>
      <c r="B13" s="21">
        <v>587</v>
      </c>
      <c r="C13" s="21">
        <v>605</v>
      </c>
      <c r="D13" s="21">
        <v>523</v>
      </c>
      <c r="E13" s="21">
        <v>508</v>
      </c>
      <c r="F13" s="21">
        <v>647</v>
      </c>
    </row>
    <row r="14" spans="1:6" ht="18" customHeight="1" thickBot="1">
      <c r="A14" s="113" t="s">
        <v>109</v>
      </c>
      <c r="B14" s="23">
        <v>4508</v>
      </c>
      <c r="C14" s="23">
        <v>4930</v>
      </c>
      <c r="D14" s="23">
        <v>5112</v>
      </c>
      <c r="E14" s="23">
        <v>4878</v>
      </c>
      <c r="F14" s="23">
        <v>4766</v>
      </c>
    </row>
    <row r="15" spans="1:6" ht="13.5" thickBot="1">
      <c r="A15" s="1"/>
      <c r="B15" s="1"/>
      <c r="C15" s="1"/>
      <c r="D15" s="1"/>
      <c r="E15" s="1"/>
      <c r="F15" s="1"/>
    </row>
    <row r="16" spans="1:6" ht="13.5" thickBot="1">
      <c r="A16" s="24" t="s">
        <v>112</v>
      </c>
      <c r="B16" s="36">
        <v>7986</v>
      </c>
      <c r="C16" s="36">
        <v>8187</v>
      </c>
      <c r="D16" s="36">
        <v>8819</v>
      </c>
      <c r="E16" s="36">
        <v>9448</v>
      </c>
      <c r="F16" s="36">
        <v>9817</v>
      </c>
    </row>
    <row r="17" spans="1:6" ht="25.5">
      <c r="A17" s="16" t="s">
        <v>101</v>
      </c>
      <c r="B17" s="21">
        <v>3000</v>
      </c>
      <c r="C17" s="21">
        <v>3136</v>
      </c>
      <c r="D17" s="21">
        <v>3339</v>
      </c>
      <c r="E17" s="21">
        <v>3546</v>
      </c>
      <c r="F17" s="21">
        <v>3776</v>
      </c>
    </row>
    <row r="18" spans="1:6" ht="26.25" thickBot="1">
      <c r="A18" s="22" t="s">
        <v>113</v>
      </c>
      <c r="B18" s="23">
        <v>4986</v>
      </c>
      <c r="C18" s="23">
        <v>5051</v>
      </c>
      <c r="D18" s="23">
        <v>5480</v>
      </c>
      <c r="E18" s="23">
        <v>5902</v>
      </c>
      <c r="F18" s="23">
        <v>6041</v>
      </c>
    </row>
    <row r="19" spans="1:6" ht="13.5" thickBot="1">
      <c r="A19" s="18"/>
      <c r="B19" s="19"/>
      <c r="C19" s="19"/>
      <c r="D19" s="19"/>
      <c r="E19" s="19"/>
      <c r="F19" s="19"/>
    </row>
    <row r="20" spans="1:6" ht="13.5" thickBot="1">
      <c r="A20" s="24" t="s">
        <v>114</v>
      </c>
      <c r="B20" s="36">
        <v>310</v>
      </c>
      <c r="C20" s="36">
        <v>558</v>
      </c>
      <c r="D20" s="36">
        <v>638</v>
      </c>
      <c r="E20" s="36">
        <v>728</v>
      </c>
      <c r="F20" s="36">
        <v>736</v>
      </c>
    </row>
    <row r="21" spans="1:6" ht="13.5" thickBot="1">
      <c r="A21" s="11"/>
      <c r="B21" s="122"/>
      <c r="C21" s="122"/>
      <c r="D21" s="122"/>
      <c r="E21" s="122"/>
      <c r="F21" s="122"/>
    </row>
    <row r="22" spans="1:6" ht="13.5" thickBot="1">
      <c r="A22" s="24" t="s">
        <v>115</v>
      </c>
      <c r="B22" s="36">
        <v>38676</v>
      </c>
      <c r="C22" s="36">
        <v>39453</v>
      </c>
      <c r="D22" s="36">
        <v>42382</v>
      </c>
      <c r="E22" s="36">
        <v>42892</v>
      </c>
      <c r="F22" s="36">
        <v>43293</v>
      </c>
    </row>
  </sheetData>
  <pageMargins left="0.7" right="0.7" top="0.75" bottom="0.75" header="0.3" footer="0.3"/>
  <pageSetup paperSize="9" scale="8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3" t="s">
        <v>118</v>
      </c>
      <c r="B1" s="11"/>
      <c r="C1" s="11"/>
      <c r="D1" s="11"/>
      <c r="E1" s="11"/>
      <c r="F1" s="11"/>
      <c r="G1" s="11"/>
      <c r="H1" s="11"/>
      <c r="I1" s="11"/>
      <c r="J1" s="11"/>
      <c r="K1" s="11"/>
      <c r="L1" s="11"/>
    </row>
    <row r="2" spans="1:14" ht="15.75">
      <c r="A2" s="13" t="s">
        <v>116</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114"/>
      <c r="E5" s="12"/>
      <c r="F5" s="11"/>
      <c r="G5" s="11"/>
      <c r="H5" s="11"/>
      <c r="I5" s="11"/>
      <c r="J5" s="11"/>
      <c r="K5" s="11"/>
      <c r="L5" s="11"/>
      <c r="M5" s="11"/>
      <c r="N5" s="11"/>
    </row>
    <row r="6" spans="1:14">
      <c r="A6" s="11"/>
      <c r="B6" s="11"/>
      <c r="C6" s="11"/>
      <c r="D6" s="114"/>
      <c r="E6" s="12"/>
      <c r="F6" s="11"/>
      <c r="G6" s="11"/>
      <c r="H6" s="11"/>
      <c r="I6" s="11"/>
      <c r="J6" s="11"/>
      <c r="K6" s="11"/>
      <c r="L6" s="11"/>
      <c r="M6" s="11"/>
      <c r="N6" s="11"/>
    </row>
    <row r="7" spans="1:14">
      <c r="A7" s="11"/>
      <c r="B7" s="11"/>
      <c r="C7" s="11"/>
      <c r="D7" s="114"/>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84</v>
      </c>
      <c r="D10" s="114">
        <v>0.59899999999999998</v>
      </c>
      <c r="E10" s="11"/>
      <c r="F10" s="11"/>
      <c r="G10" s="11"/>
      <c r="H10" s="11"/>
      <c r="I10" s="11"/>
      <c r="J10" s="11"/>
      <c r="K10" s="11"/>
      <c r="L10" s="11"/>
      <c r="M10" s="11"/>
      <c r="N10" s="11"/>
    </row>
    <row r="11" spans="1:14">
      <c r="A11" s="11"/>
      <c r="B11" s="11"/>
      <c r="C11" s="11" t="s">
        <v>85</v>
      </c>
      <c r="D11" s="114">
        <v>0.30199999999999999</v>
      </c>
      <c r="E11" s="11"/>
      <c r="F11" s="11"/>
      <c r="G11" s="11"/>
      <c r="H11" s="11"/>
      <c r="I11" s="11"/>
      <c r="J11" s="11"/>
      <c r="K11" s="11"/>
      <c r="L11" s="11"/>
      <c r="M11" s="11"/>
      <c r="N11" s="11"/>
    </row>
    <row r="12" spans="1:14">
      <c r="A12" s="11"/>
      <c r="B12" s="11"/>
      <c r="C12" s="11" t="s">
        <v>86</v>
      </c>
      <c r="D12" s="114">
        <v>9.0999999999999998E-2</v>
      </c>
      <c r="E12" s="11"/>
      <c r="F12" s="11"/>
      <c r="G12" s="11"/>
      <c r="H12" s="11"/>
      <c r="I12" s="11"/>
      <c r="J12" s="11"/>
      <c r="K12" s="11"/>
      <c r="L12" s="11"/>
      <c r="M12" s="11"/>
      <c r="N12" s="11"/>
    </row>
    <row r="13" spans="1:14">
      <c r="A13" s="11"/>
      <c r="B13" s="11"/>
      <c r="C13" s="11" t="s">
        <v>117</v>
      </c>
      <c r="D13" s="114">
        <v>8.0000000000000002E-3</v>
      </c>
      <c r="E13" s="11"/>
      <c r="F13" s="11"/>
      <c r="G13" s="11"/>
      <c r="H13" s="11"/>
      <c r="I13" s="11"/>
      <c r="J13" s="11"/>
      <c r="K13" s="11"/>
      <c r="L13" s="11"/>
      <c r="M13" s="11"/>
      <c r="N13" s="11"/>
    </row>
    <row r="14" spans="1:14">
      <c r="A14" s="11"/>
      <c r="B14" s="11"/>
      <c r="C14" s="11" t="s">
        <v>33</v>
      </c>
      <c r="D14" s="114">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115"/>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46"/>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7" ht="15.75">
      <c r="A1" s="13" t="s">
        <v>119</v>
      </c>
      <c r="B1" s="11"/>
      <c r="C1" s="11"/>
      <c r="D1" s="11"/>
      <c r="E1" s="11"/>
      <c r="F1" s="11"/>
      <c r="G1" s="11"/>
    </row>
    <row r="2" spans="1:7" ht="15.75">
      <c r="A2" s="13"/>
      <c r="B2" s="11"/>
      <c r="C2" s="11"/>
      <c r="D2" s="12"/>
      <c r="E2" s="11"/>
      <c r="F2" s="11"/>
      <c r="G2" s="11"/>
    </row>
    <row r="3" spans="1:7">
      <c r="A3" s="115" t="s">
        <v>120</v>
      </c>
      <c r="B3" s="11"/>
      <c r="C3" s="11"/>
      <c r="D3" s="11"/>
      <c r="E3" s="11"/>
      <c r="F3" s="11"/>
      <c r="G3" s="11"/>
    </row>
    <row r="4" spans="1:7">
      <c r="A4" s="11"/>
      <c r="B4" s="11"/>
      <c r="C4" s="11"/>
      <c r="D4" s="11"/>
      <c r="E4" s="11"/>
      <c r="F4" s="11"/>
      <c r="G4" s="11"/>
    </row>
    <row r="5" spans="1:7">
      <c r="A5" s="11"/>
      <c r="B5" s="11"/>
      <c r="C5" s="11"/>
      <c r="D5" s="11"/>
      <c r="E5" s="11"/>
      <c r="F5" s="11"/>
      <c r="G5" s="11"/>
    </row>
    <row r="6" spans="1:7">
      <c r="A6" s="11"/>
      <c r="B6" s="11"/>
      <c r="C6" s="11"/>
      <c r="D6" s="11"/>
      <c r="E6" s="11"/>
      <c r="F6" s="11"/>
      <c r="G6" s="11"/>
    </row>
    <row r="7" spans="1:7">
      <c r="A7" s="11"/>
      <c r="B7" s="11"/>
      <c r="C7" s="11"/>
      <c r="D7" s="11"/>
      <c r="E7" s="11"/>
      <c r="F7" s="11"/>
      <c r="G7" s="11"/>
    </row>
    <row r="8" spans="1:7">
      <c r="A8" s="11"/>
      <c r="B8" s="11"/>
      <c r="C8" s="11"/>
      <c r="D8" s="11"/>
      <c r="E8" s="11"/>
      <c r="F8" s="11"/>
      <c r="G8" s="11"/>
    </row>
    <row r="9" spans="1:7">
      <c r="A9" s="11"/>
      <c r="B9" s="11"/>
      <c r="C9" s="11"/>
      <c r="D9" s="11"/>
      <c r="E9" s="11"/>
      <c r="F9" s="11"/>
      <c r="G9" s="11"/>
    </row>
    <row r="10" spans="1:7">
      <c r="A10" s="11"/>
      <c r="B10" s="11"/>
      <c r="C10" s="11"/>
      <c r="D10" s="11"/>
      <c r="E10" s="11"/>
      <c r="F10" s="11"/>
      <c r="G10" s="11"/>
    </row>
    <row r="11" spans="1:7">
      <c r="A11" s="11"/>
      <c r="B11" s="11"/>
      <c r="C11" s="11"/>
      <c r="D11" s="11"/>
      <c r="E11" s="11"/>
      <c r="F11" s="11"/>
      <c r="G11" s="11"/>
    </row>
    <row r="12" spans="1:7">
      <c r="A12" s="11"/>
      <c r="B12" s="11"/>
      <c r="C12" s="11"/>
      <c r="D12" s="11"/>
      <c r="E12" s="11"/>
      <c r="F12" s="11"/>
      <c r="G12" s="11"/>
    </row>
    <row r="13" spans="1:7">
      <c r="A13" s="11"/>
      <c r="B13" s="11"/>
      <c r="C13" s="11"/>
      <c r="D13" s="11"/>
      <c r="E13" s="11"/>
      <c r="F13" s="11"/>
      <c r="G13" s="11"/>
    </row>
    <row r="14" spans="1:7">
      <c r="A14" s="11"/>
      <c r="B14" s="11"/>
      <c r="C14" s="11"/>
      <c r="D14" s="11"/>
      <c r="E14" s="11"/>
      <c r="F14" s="11"/>
      <c r="G14" s="11"/>
    </row>
    <row r="15" spans="1:7">
      <c r="A15" s="11"/>
      <c r="B15" s="11"/>
      <c r="C15" s="11"/>
      <c r="D15" s="11"/>
      <c r="E15" s="11"/>
      <c r="F15" s="11"/>
      <c r="G15" s="11"/>
    </row>
    <row r="16" spans="1:7">
      <c r="A16" s="11"/>
      <c r="B16" s="11"/>
      <c r="C16" s="11"/>
      <c r="D16" s="11"/>
      <c r="E16" s="11"/>
      <c r="F16" s="11"/>
      <c r="G16" s="11"/>
    </row>
    <row r="17" spans="1:7">
      <c r="A17" s="116"/>
      <c r="B17" s="29"/>
      <c r="C17" s="29"/>
      <c r="D17" s="29"/>
      <c r="E17" s="11"/>
      <c r="F17" s="11"/>
      <c r="G17" s="11"/>
    </row>
    <row r="18" spans="1:7" ht="13.5" thickBot="1">
      <c r="A18" s="20" t="s">
        <v>121</v>
      </c>
      <c r="B18" s="19">
        <v>2012</v>
      </c>
      <c r="C18" s="19">
        <v>2015</v>
      </c>
      <c r="D18" s="19">
        <v>2016</v>
      </c>
      <c r="E18" s="19">
        <v>2017</v>
      </c>
      <c r="F18" s="19">
        <v>2018</v>
      </c>
      <c r="G18" s="19">
        <v>2019</v>
      </c>
    </row>
    <row r="19" spans="1:7">
      <c r="A19" s="117"/>
      <c r="B19" s="118"/>
      <c r="C19" s="118"/>
      <c r="D19" s="118"/>
      <c r="E19" s="118"/>
      <c r="F19" s="118"/>
      <c r="G19" s="118"/>
    </row>
    <row r="20" spans="1:7">
      <c r="A20" s="123" t="s">
        <v>8</v>
      </c>
      <c r="B20" s="124">
        <v>1767</v>
      </c>
      <c r="C20" s="124">
        <v>1749</v>
      </c>
      <c r="D20" s="124">
        <v>1766</v>
      </c>
      <c r="E20" s="124">
        <v>1776</v>
      </c>
      <c r="F20" s="124">
        <v>1787</v>
      </c>
      <c r="G20" s="124">
        <v>1800</v>
      </c>
    </row>
    <row r="21" spans="1:7">
      <c r="A21" s="117"/>
      <c r="B21" s="118"/>
      <c r="C21" s="118"/>
      <c r="D21" s="118"/>
      <c r="E21" s="118"/>
      <c r="F21" s="118"/>
      <c r="G21" s="118"/>
    </row>
    <row r="22" spans="1:7">
      <c r="A22" s="123" t="s">
        <v>12</v>
      </c>
      <c r="B22" s="124">
        <v>405</v>
      </c>
      <c r="C22" s="124">
        <v>476</v>
      </c>
      <c r="D22" s="124">
        <v>487</v>
      </c>
      <c r="E22" s="124">
        <v>493</v>
      </c>
      <c r="F22" s="124">
        <v>495</v>
      </c>
      <c r="G22" s="124">
        <v>506</v>
      </c>
    </row>
    <row r="23" spans="1:7">
      <c r="A23" s="117"/>
      <c r="B23" s="118"/>
      <c r="C23" s="118"/>
      <c r="D23" s="118"/>
      <c r="E23" s="118"/>
      <c r="F23" s="118"/>
      <c r="G23" s="118"/>
    </row>
    <row r="24" spans="1:7">
      <c r="A24" s="123" t="s">
        <v>122</v>
      </c>
      <c r="B24" s="124">
        <v>1424</v>
      </c>
      <c r="C24" s="124">
        <v>1447</v>
      </c>
      <c r="D24" s="124">
        <v>1467</v>
      </c>
      <c r="E24" s="124">
        <v>1487</v>
      </c>
      <c r="F24" s="124">
        <v>1512</v>
      </c>
      <c r="G24" s="124">
        <v>1543</v>
      </c>
    </row>
    <row r="25" spans="1:7">
      <c r="A25" s="125" t="s">
        <v>11</v>
      </c>
      <c r="B25" s="118">
        <v>446</v>
      </c>
      <c r="C25" s="118">
        <v>501</v>
      </c>
      <c r="D25" s="118">
        <v>523</v>
      </c>
      <c r="E25" s="118">
        <v>537</v>
      </c>
      <c r="F25" s="118">
        <v>552</v>
      </c>
      <c r="G25" s="118">
        <v>575</v>
      </c>
    </row>
    <row r="26" spans="1:7">
      <c r="A26" s="125" t="s">
        <v>31</v>
      </c>
      <c r="B26" s="118" t="s">
        <v>30</v>
      </c>
      <c r="C26" s="118">
        <v>426</v>
      </c>
      <c r="D26" s="118">
        <v>424</v>
      </c>
      <c r="E26" s="118">
        <v>423</v>
      </c>
      <c r="F26" s="118">
        <v>420</v>
      </c>
      <c r="G26" s="118">
        <v>415</v>
      </c>
    </row>
    <row r="27" spans="1:7">
      <c r="A27" s="125" t="s">
        <v>123</v>
      </c>
      <c r="B27" s="118">
        <v>356</v>
      </c>
      <c r="C27" s="118">
        <v>355</v>
      </c>
      <c r="D27" s="118">
        <v>350</v>
      </c>
      <c r="E27" s="118">
        <v>349</v>
      </c>
      <c r="F27" s="118">
        <v>349</v>
      </c>
      <c r="G27" s="118">
        <v>353</v>
      </c>
    </row>
    <row r="28" spans="1:7">
      <c r="A28" s="125" t="s">
        <v>124</v>
      </c>
      <c r="B28" s="118">
        <v>115</v>
      </c>
      <c r="C28" s="118">
        <v>116</v>
      </c>
      <c r="D28" s="118">
        <v>115</v>
      </c>
      <c r="E28" s="118">
        <v>115</v>
      </c>
      <c r="F28" s="118">
        <v>115</v>
      </c>
      <c r="G28" s="118">
        <v>116</v>
      </c>
    </row>
    <row r="29" spans="1:7">
      <c r="A29" s="125" t="s">
        <v>33</v>
      </c>
      <c r="B29" s="118"/>
      <c r="C29" s="118">
        <v>10</v>
      </c>
      <c r="D29" s="118">
        <v>16</v>
      </c>
      <c r="E29" s="118">
        <v>23</v>
      </c>
      <c r="F29" s="118">
        <v>32</v>
      </c>
      <c r="G29" s="118">
        <v>38</v>
      </c>
    </row>
    <row r="30" spans="1:7">
      <c r="A30" s="117"/>
      <c r="B30" s="118"/>
      <c r="C30" s="118"/>
      <c r="D30" s="118"/>
      <c r="E30" s="118"/>
      <c r="F30" s="118"/>
      <c r="G30" s="118"/>
    </row>
    <row r="31" spans="1:7">
      <c r="A31" s="123" t="s">
        <v>125</v>
      </c>
      <c r="B31" s="124">
        <v>160</v>
      </c>
      <c r="C31" s="124">
        <v>179</v>
      </c>
      <c r="D31" s="124">
        <v>183</v>
      </c>
      <c r="E31" s="124">
        <v>187</v>
      </c>
      <c r="F31" s="124">
        <v>192</v>
      </c>
      <c r="G31" s="124">
        <v>196</v>
      </c>
    </row>
    <row r="32" spans="1:7">
      <c r="A32" s="117"/>
      <c r="B32" s="118"/>
      <c r="C32" s="118"/>
      <c r="D32" s="118"/>
      <c r="E32" s="118"/>
      <c r="F32" s="118"/>
      <c r="G32" s="118"/>
    </row>
    <row r="33" spans="1:7">
      <c r="A33" s="123" t="s">
        <v>47</v>
      </c>
      <c r="B33" s="124">
        <v>3000</v>
      </c>
      <c r="C33" s="124">
        <v>2750</v>
      </c>
      <c r="D33" s="124">
        <v>2900</v>
      </c>
      <c r="E33" s="124">
        <v>2700</v>
      </c>
      <c r="F33" s="124">
        <v>3779</v>
      </c>
      <c r="G33" s="124">
        <v>3583</v>
      </c>
    </row>
    <row r="34" spans="1:7">
      <c r="A34" s="117"/>
      <c r="B34" s="118"/>
      <c r="C34" s="118"/>
      <c r="D34" s="118"/>
      <c r="E34" s="118"/>
      <c r="F34" s="118"/>
      <c r="G34" s="118"/>
    </row>
    <row r="35" spans="1:7">
      <c r="A35" s="123" t="s">
        <v>33</v>
      </c>
      <c r="B35" s="124">
        <v>6756</v>
      </c>
      <c r="C35" s="124">
        <v>6601</v>
      </c>
      <c r="D35" s="124">
        <v>6803</v>
      </c>
      <c r="E35" s="124">
        <v>6643</v>
      </c>
      <c r="F35" s="124">
        <v>7765</v>
      </c>
      <c r="G35" s="124">
        <v>7628</v>
      </c>
    </row>
    <row r="36" spans="1:7">
      <c r="B36" s="38"/>
      <c r="C36" s="38"/>
      <c r="D36" s="38"/>
      <c r="E36" s="38"/>
      <c r="F36" s="38"/>
      <c r="G36" s="38"/>
    </row>
    <row r="37" spans="1:7">
      <c r="A37" s="126" t="s">
        <v>126</v>
      </c>
      <c r="B37" s="8"/>
      <c r="C37" s="8"/>
      <c r="D37" s="8"/>
      <c r="E37" s="8"/>
      <c r="F37" s="8"/>
      <c r="G37" s="8"/>
    </row>
    <row r="38" spans="1:7">
      <c r="A38" s="8"/>
      <c r="B38" s="8"/>
      <c r="C38" s="8"/>
      <c r="D38" s="8"/>
      <c r="E38" s="44"/>
      <c r="F38" s="44"/>
      <c r="G38" s="44"/>
    </row>
    <row r="39" spans="1:7">
      <c r="A39" s="39"/>
      <c r="B39" s="8"/>
      <c r="C39" s="8"/>
      <c r="D39" s="8"/>
    </row>
    <row r="40" spans="1:7">
      <c r="A40" s="39"/>
      <c r="B40" s="8"/>
      <c r="C40" s="8"/>
      <c r="D40" s="8"/>
    </row>
    <row r="41" spans="1:7">
      <c r="A41" s="39"/>
      <c r="B41" s="8"/>
      <c r="C41" s="8"/>
      <c r="D41" s="8"/>
    </row>
    <row r="42" spans="1:7">
      <c r="A42" s="39"/>
      <c r="B42" s="8"/>
      <c r="C42" s="8"/>
      <c r="D42" s="8"/>
    </row>
    <row r="43" spans="1:7">
      <c r="A43" s="8"/>
      <c r="B43" s="8"/>
      <c r="C43" s="8"/>
      <c r="D43" s="8"/>
    </row>
    <row r="44" spans="1:7">
      <c r="A44" s="8"/>
      <c r="B44" s="8"/>
      <c r="C44" s="8"/>
      <c r="D44" s="8"/>
    </row>
    <row r="45" spans="1:7">
      <c r="B45" s="8"/>
      <c r="C45" s="8"/>
      <c r="D45" s="8"/>
    </row>
    <row r="46" spans="1:7">
      <c r="B46" s="8"/>
      <c r="C46" s="8"/>
      <c r="D46" s="8"/>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1"/>
  <sheetViews>
    <sheetView view="pageBreakPreview" zoomScaleNormal="100" zoomScaleSheetLayoutView="100" workbookViewId="0"/>
  </sheetViews>
  <sheetFormatPr defaultRowHeight="12.75"/>
  <cols>
    <col min="1" max="1" width="34.5703125" customWidth="1"/>
  </cols>
  <sheetData>
    <row r="1" spans="1:6" ht="18.75">
      <c r="A1" s="13" t="s">
        <v>127</v>
      </c>
      <c r="B1" s="11"/>
      <c r="C1" s="11"/>
      <c r="D1" s="11"/>
      <c r="E1" s="11"/>
      <c r="F1" s="11"/>
    </row>
    <row r="2" spans="1:6" ht="13.5" thickBot="1">
      <c r="A2" s="19"/>
      <c r="B2" s="19">
        <v>2015</v>
      </c>
      <c r="C2" s="19">
        <v>2016</v>
      </c>
      <c r="D2" s="19">
        <v>2017</v>
      </c>
      <c r="E2" s="19">
        <v>2018</v>
      </c>
      <c r="F2" s="19">
        <v>2019</v>
      </c>
    </row>
    <row r="3" spans="1:6" ht="22.5" customHeight="1" thickBot="1">
      <c r="A3" s="119" t="s">
        <v>128</v>
      </c>
      <c r="B3" s="120">
        <v>19932</v>
      </c>
      <c r="C3" s="120">
        <v>19730</v>
      </c>
      <c r="D3" s="120">
        <v>20262</v>
      </c>
      <c r="E3" s="120">
        <v>21282</v>
      </c>
      <c r="F3" s="120">
        <v>22337</v>
      </c>
    </row>
    <row r="4" spans="1:6" ht="17.25" customHeight="1">
      <c r="A4" s="117" t="s">
        <v>8</v>
      </c>
      <c r="B4" s="118">
        <v>4651</v>
      </c>
      <c r="C4" s="118">
        <v>4786</v>
      </c>
      <c r="D4" s="118">
        <v>4980</v>
      </c>
      <c r="E4" s="118">
        <v>5250</v>
      </c>
      <c r="F4" s="118">
        <v>5447</v>
      </c>
    </row>
    <row r="5" spans="1:6" ht="17.25" customHeight="1">
      <c r="A5" s="117" t="s">
        <v>129</v>
      </c>
      <c r="B5" s="118">
        <v>1939</v>
      </c>
      <c r="C5" s="118">
        <v>1244</v>
      </c>
      <c r="D5" s="118">
        <v>1268</v>
      </c>
      <c r="E5" s="118">
        <v>1323</v>
      </c>
      <c r="F5" s="118">
        <v>1364</v>
      </c>
    </row>
    <row r="6" spans="1:6" ht="17.25" customHeight="1">
      <c r="A6" s="117" t="s">
        <v>80</v>
      </c>
      <c r="B6" s="118">
        <v>1569</v>
      </c>
      <c r="C6" s="118">
        <v>1582</v>
      </c>
      <c r="D6" s="118">
        <v>1612</v>
      </c>
      <c r="E6" s="118">
        <v>1631</v>
      </c>
      <c r="F6" s="118">
        <v>1429</v>
      </c>
    </row>
    <row r="7" spans="1:6" ht="17.25" customHeight="1">
      <c r="A7" s="117" t="s">
        <v>79</v>
      </c>
      <c r="B7" s="118">
        <v>3831</v>
      </c>
      <c r="C7" s="118">
        <v>4576</v>
      </c>
      <c r="D7" s="118">
        <v>4720</v>
      </c>
      <c r="E7" s="118">
        <v>4835</v>
      </c>
      <c r="F7" s="118">
        <v>4913</v>
      </c>
    </row>
    <row r="8" spans="1:6" ht="17.25" customHeight="1">
      <c r="A8" s="117" t="s">
        <v>9</v>
      </c>
      <c r="B8" s="118">
        <v>140</v>
      </c>
      <c r="C8" s="118">
        <v>146</v>
      </c>
      <c r="D8" s="118">
        <v>155</v>
      </c>
      <c r="E8" s="118">
        <v>160</v>
      </c>
      <c r="F8" s="118">
        <v>167</v>
      </c>
    </row>
    <row r="9" spans="1:6" ht="17.25" customHeight="1">
      <c r="A9" s="117" t="s">
        <v>130</v>
      </c>
      <c r="B9" s="118">
        <v>126</v>
      </c>
      <c r="C9" s="118">
        <v>146</v>
      </c>
      <c r="D9" s="118">
        <v>148</v>
      </c>
      <c r="E9" s="118">
        <v>147</v>
      </c>
      <c r="F9" s="118">
        <v>135</v>
      </c>
    </row>
    <row r="10" spans="1:6" ht="13.5">
      <c r="A10" s="90"/>
      <c r="B10" s="11"/>
      <c r="C10" s="11"/>
      <c r="D10" s="11"/>
      <c r="E10" s="11"/>
      <c r="F10" s="11"/>
    </row>
    <row r="11" spans="1:6" ht="24">
      <c r="A11" s="155" t="s">
        <v>131</v>
      </c>
      <c r="B11" s="11"/>
      <c r="C11" s="11"/>
      <c r="D11" s="11"/>
      <c r="E11" s="11"/>
      <c r="F11" s="1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132</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256" width="9.140625" style="1"/>
    <col min="257" max="257" width="8.85546875" style="1" customWidth="1"/>
    <col min="258" max="266" width="9.140625" style="1"/>
    <col min="267" max="267" width="7.28515625" style="1" customWidth="1"/>
    <col min="268" max="512" width="9.140625" style="1"/>
    <col min="513" max="513" width="8.85546875" style="1" customWidth="1"/>
    <col min="514" max="522" width="9.140625" style="1"/>
    <col min="523" max="523" width="7.28515625" style="1" customWidth="1"/>
    <col min="524" max="768" width="9.140625" style="1"/>
    <col min="769" max="769" width="8.85546875" style="1" customWidth="1"/>
    <col min="770" max="778" width="9.140625" style="1"/>
    <col min="779" max="779" width="7.28515625" style="1" customWidth="1"/>
    <col min="780" max="1024" width="9.140625" style="1"/>
    <col min="1025" max="1025" width="8.85546875" style="1" customWidth="1"/>
    <col min="1026" max="1034" width="9.140625" style="1"/>
    <col min="1035" max="1035" width="7.28515625" style="1" customWidth="1"/>
    <col min="1036" max="1280" width="9.140625" style="1"/>
    <col min="1281" max="1281" width="8.85546875" style="1" customWidth="1"/>
    <col min="1282" max="1290" width="9.140625" style="1"/>
    <col min="1291" max="1291" width="7.28515625" style="1" customWidth="1"/>
    <col min="1292" max="1536" width="9.140625" style="1"/>
    <col min="1537" max="1537" width="8.85546875" style="1" customWidth="1"/>
    <col min="1538" max="1546" width="9.140625" style="1"/>
    <col min="1547" max="1547" width="7.28515625" style="1" customWidth="1"/>
    <col min="1548" max="1792" width="9.140625" style="1"/>
    <col min="1793" max="1793" width="8.85546875" style="1" customWidth="1"/>
    <col min="1794" max="1802" width="9.140625" style="1"/>
    <col min="1803" max="1803" width="7.28515625" style="1" customWidth="1"/>
    <col min="1804" max="2048" width="9.140625" style="1"/>
    <col min="2049" max="2049" width="8.85546875" style="1" customWidth="1"/>
    <col min="2050" max="2058" width="9.140625" style="1"/>
    <col min="2059" max="2059" width="7.28515625" style="1" customWidth="1"/>
    <col min="2060" max="2304" width="9.140625" style="1"/>
    <col min="2305" max="2305" width="8.85546875" style="1" customWidth="1"/>
    <col min="2306" max="2314" width="9.140625" style="1"/>
    <col min="2315" max="2315" width="7.28515625" style="1" customWidth="1"/>
    <col min="2316" max="2560" width="9.140625" style="1"/>
    <col min="2561" max="2561" width="8.85546875" style="1" customWidth="1"/>
    <col min="2562" max="2570" width="9.140625" style="1"/>
    <col min="2571" max="2571" width="7.28515625" style="1" customWidth="1"/>
    <col min="2572" max="2816" width="9.140625" style="1"/>
    <col min="2817" max="2817" width="8.85546875" style="1" customWidth="1"/>
    <col min="2818" max="2826" width="9.140625" style="1"/>
    <col min="2827" max="2827" width="7.28515625" style="1" customWidth="1"/>
    <col min="2828" max="3072" width="9.140625" style="1"/>
    <col min="3073" max="3073" width="8.85546875" style="1" customWidth="1"/>
    <col min="3074" max="3082" width="9.140625" style="1"/>
    <col min="3083" max="3083" width="7.28515625" style="1" customWidth="1"/>
    <col min="3084" max="3328" width="9.140625" style="1"/>
    <col min="3329" max="3329" width="8.85546875" style="1" customWidth="1"/>
    <col min="3330" max="3338" width="9.140625" style="1"/>
    <col min="3339" max="3339" width="7.28515625" style="1" customWidth="1"/>
    <col min="3340" max="3584" width="9.140625" style="1"/>
    <col min="3585" max="3585" width="8.85546875" style="1" customWidth="1"/>
    <col min="3586" max="3594" width="9.140625" style="1"/>
    <col min="3595" max="3595" width="7.28515625" style="1" customWidth="1"/>
    <col min="3596" max="3840" width="9.140625" style="1"/>
    <col min="3841" max="3841" width="8.85546875" style="1" customWidth="1"/>
    <col min="3842" max="3850" width="9.140625" style="1"/>
    <col min="3851" max="3851" width="7.28515625" style="1" customWidth="1"/>
    <col min="3852" max="4096" width="9.140625" style="1"/>
    <col min="4097" max="4097" width="8.85546875" style="1" customWidth="1"/>
    <col min="4098" max="4106" width="9.140625" style="1"/>
    <col min="4107" max="4107" width="7.28515625" style="1" customWidth="1"/>
    <col min="4108" max="4352" width="9.140625" style="1"/>
    <col min="4353" max="4353" width="8.85546875" style="1" customWidth="1"/>
    <col min="4354" max="4362" width="9.140625" style="1"/>
    <col min="4363" max="4363" width="7.28515625" style="1" customWidth="1"/>
    <col min="4364" max="4608" width="9.140625" style="1"/>
    <col min="4609" max="4609" width="8.85546875" style="1" customWidth="1"/>
    <col min="4610" max="4618" width="9.140625" style="1"/>
    <col min="4619" max="4619" width="7.28515625" style="1" customWidth="1"/>
    <col min="4620" max="4864" width="9.140625" style="1"/>
    <col min="4865" max="4865" width="8.85546875" style="1" customWidth="1"/>
    <col min="4866" max="4874" width="9.140625" style="1"/>
    <col min="4875" max="4875" width="7.28515625" style="1" customWidth="1"/>
    <col min="4876" max="5120" width="9.140625" style="1"/>
    <col min="5121" max="5121" width="8.85546875" style="1" customWidth="1"/>
    <col min="5122" max="5130" width="9.140625" style="1"/>
    <col min="5131" max="5131" width="7.28515625" style="1" customWidth="1"/>
    <col min="5132" max="5376" width="9.140625" style="1"/>
    <col min="5377" max="5377" width="8.85546875" style="1" customWidth="1"/>
    <col min="5378" max="5386" width="9.140625" style="1"/>
    <col min="5387" max="5387" width="7.28515625" style="1" customWidth="1"/>
    <col min="5388" max="5632" width="9.140625" style="1"/>
    <col min="5633" max="5633" width="8.85546875" style="1" customWidth="1"/>
    <col min="5634" max="5642" width="9.140625" style="1"/>
    <col min="5643" max="5643" width="7.28515625" style="1" customWidth="1"/>
    <col min="5644" max="5888" width="9.140625" style="1"/>
    <col min="5889" max="5889" width="8.85546875" style="1" customWidth="1"/>
    <col min="5890" max="5898" width="9.140625" style="1"/>
    <col min="5899" max="5899" width="7.28515625" style="1" customWidth="1"/>
    <col min="5900" max="6144" width="9.140625" style="1"/>
    <col min="6145" max="6145" width="8.85546875" style="1" customWidth="1"/>
    <col min="6146" max="6154" width="9.140625" style="1"/>
    <col min="6155" max="6155" width="7.28515625" style="1" customWidth="1"/>
    <col min="6156" max="6400" width="9.140625" style="1"/>
    <col min="6401" max="6401" width="8.85546875" style="1" customWidth="1"/>
    <col min="6402" max="6410" width="9.140625" style="1"/>
    <col min="6411" max="6411" width="7.28515625" style="1" customWidth="1"/>
    <col min="6412" max="6656" width="9.140625" style="1"/>
    <col min="6657" max="6657" width="8.85546875" style="1" customWidth="1"/>
    <col min="6658" max="6666" width="9.140625" style="1"/>
    <col min="6667" max="6667" width="7.28515625" style="1" customWidth="1"/>
    <col min="6668" max="6912" width="9.140625" style="1"/>
    <col min="6913" max="6913" width="8.85546875" style="1" customWidth="1"/>
    <col min="6914" max="6922" width="9.140625" style="1"/>
    <col min="6923" max="6923" width="7.28515625" style="1" customWidth="1"/>
    <col min="6924" max="7168" width="9.140625" style="1"/>
    <col min="7169" max="7169" width="8.85546875" style="1" customWidth="1"/>
    <col min="7170" max="7178" width="9.140625" style="1"/>
    <col min="7179" max="7179" width="7.28515625" style="1" customWidth="1"/>
    <col min="7180" max="7424" width="9.140625" style="1"/>
    <col min="7425" max="7425" width="8.85546875" style="1" customWidth="1"/>
    <col min="7426" max="7434" width="9.140625" style="1"/>
    <col min="7435" max="7435" width="7.28515625" style="1" customWidth="1"/>
    <col min="7436" max="7680" width="9.140625" style="1"/>
    <col min="7681" max="7681" width="8.85546875" style="1" customWidth="1"/>
    <col min="7682" max="7690" width="9.140625" style="1"/>
    <col min="7691" max="7691" width="7.28515625" style="1" customWidth="1"/>
    <col min="7692" max="7936" width="9.140625" style="1"/>
    <col min="7937" max="7937" width="8.85546875" style="1" customWidth="1"/>
    <col min="7938" max="7946" width="9.140625" style="1"/>
    <col min="7947" max="7947" width="7.28515625" style="1" customWidth="1"/>
    <col min="7948" max="8192" width="9.140625" style="1"/>
    <col min="8193" max="8193" width="8.85546875" style="1" customWidth="1"/>
    <col min="8194" max="8202" width="9.140625" style="1"/>
    <col min="8203" max="8203" width="7.28515625" style="1" customWidth="1"/>
    <col min="8204" max="8448" width="9.140625" style="1"/>
    <col min="8449" max="8449" width="8.85546875" style="1" customWidth="1"/>
    <col min="8450" max="8458" width="9.140625" style="1"/>
    <col min="8459" max="8459" width="7.28515625" style="1" customWidth="1"/>
    <col min="8460" max="8704" width="9.140625" style="1"/>
    <col min="8705" max="8705" width="8.85546875" style="1" customWidth="1"/>
    <col min="8706" max="8714" width="9.140625" style="1"/>
    <col min="8715" max="8715" width="7.28515625" style="1" customWidth="1"/>
    <col min="8716" max="8960" width="9.140625" style="1"/>
    <col min="8961" max="8961" width="8.85546875" style="1" customWidth="1"/>
    <col min="8962" max="8970" width="9.140625" style="1"/>
    <col min="8971" max="8971" width="7.28515625" style="1" customWidth="1"/>
    <col min="8972" max="9216" width="9.140625" style="1"/>
    <col min="9217" max="9217" width="8.85546875" style="1" customWidth="1"/>
    <col min="9218" max="9226" width="9.140625" style="1"/>
    <col min="9227" max="9227" width="7.28515625" style="1" customWidth="1"/>
    <col min="9228" max="9472" width="9.140625" style="1"/>
    <col min="9473" max="9473" width="8.85546875" style="1" customWidth="1"/>
    <col min="9474" max="9482" width="9.140625" style="1"/>
    <col min="9483" max="9483" width="7.28515625" style="1" customWidth="1"/>
    <col min="9484" max="9728" width="9.140625" style="1"/>
    <col min="9729" max="9729" width="8.85546875" style="1" customWidth="1"/>
    <col min="9730" max="9738" width="9.140625" style="1"/>
    <col min="9739" max="9739" width="7.28515625" style="1" customWidth="1"/>
    <col min="9740" max="9984" width="9.140625" style="1"/>
    <col min="9985" max="9985" width="8.85546875" style="1" customWidth="1"/>
    <col min="9986" max="9994" width="9.140625" style="1"/>
    <col min="9995" max="9995" width="7.28515625" style="1" customWidth="1"/>
    <col min="9996" max="10240" width="9.140625" style="1"/>
    <col min="10241" max="10241" width="8.85546875" style="1" customWidth="1"/>
    <col min="10242" max="10250" width="9.140625" style="1"/>
    <col min="10251" max="10251" width="7.28515625" style="1" customWidth="1"/>
    <col min="10252" max="10496" width="9.140625" style="1"/>
    <col min="10497" max="10497" width="8.85546875" style="1" customWidth="1"/>
    <col min="10498" max="10506" width="9.140625" style="1"/>
    <col min="10507" max="10507" width="7.28515625" style="1" customWidth="1"/>
    <col min="10508" max="10752" width="9.140625" style="1"/>
    <col min="10753" max="10753" width="8.85546875" style="1" customWidth="1"/>
    <col min="10754" max="10762" width="9.140625" style="1"/>
    <col min="10763" max="10763" width="7.28515625" style="1" customWidth="1"/>
    <col min="10764" max="11008" width="9.140625" style="1"/>
    <col min="11009" max="11009" width="8.85546875" style="1" customWidth="1"/>
    <col min="11010" max="11018" width="9.140625" style="1"/>
    <col min="11019" max="11019" width="7.28515625" style="1" customWidth="1"/>
    <col min="11020" max="11264" width="9.140625" style="1"/>
    <col min="11265" max="11265" width="8.85546875" style="1" customWidth="1"/>
    <col min="11266" max="11274" width="9.140625" style="1"/>
    <col min="11275" max="11275" width="7.28515625" style="1" customWidth="1"/>
    <col min="11276" max="11520" width="9.140625" style="1"/>
    <col min="11521" max="11521" width="8.85546875" style="1" customWidth="1"/>
    <col min="11522" max="11530" width="9.140625" style="1"/>
    <col min="11531" max="11531" width="7.28515625" style="1" customWidth="1"/>
    <col min="11532" max="11776" width="9.140625" style="1"/>
    <col min="11777" max="11777" width="8.85546875" style="1" customWidth="1"/>
    <col min="11778" max="11786" width="9.140625" style="1"/>
    <col min="11787" max="11787" width="7.28515625" style="1" customWidth="1"/>
    <col min="11788" max="12032" width="9.140625" style="1"/>
    <col min="12033" max="12033" width="8.85546875" style="1" customWidth="1"/>
    <col min="12034" max="12042" width="9.140625" style="1"/>
    <col min="12043" max="12043" width="7.28515625" style="1" customWidth="1"/>
    <col min="12044" max="12288" width="9.140625" style="1"/>
    <col min="12289" max="12289" width="8.85546875" style="1" customWidth="1"/>
    <col min="12290" max="12298" width="9.140625" style="1"/>
    <col min="12299" max="12299" width="7.28515625" style="1" customWidth="1"/>
    <col min="12300" max="12544" width="9.140625" style="1"/>
    <col min="12545" max="12545" width="8.85546875" style="1" customWidth="1"/>
    <col min="12546" max="12554" width="9.140625" style="1"/>
    <col min="12555" max="12555" width="7.28515625" style="1" customWidth="1"/>
    <col min="12556" max="12800" width="9.140625" style="1"/>
    <col min="12801" max="12801" width="8.85546875" style="1" customWidth="1"/>
    <col min="12802" max="12810" width="9.140625" style="1"/>
    <col min="12811" max="12811" width="7.28515625" style="1" customWidth="1"/>
    <col min="12812" max="13056" width="9.140625" style="1"/>
    <col min="13057" max="13057" width="8.85546875" style="1" customWidth="1"/>
    <col min="13058" max="13066" width="9.140625" style="1"/>
    <col min="13067" max="13067" width="7.28515625" style="1" customWidth="1"/>
    <col min="13068" max="13312" width="9.140625" style="1"/>
    <col min="13313" max="13313" width="8.85546875" style="1" customWidth="1"/>
    <col min="13314" max="13322" width="9.140625" style="1"/>
    <col min="13323" max="13323" width="7.28515625" style="1" customWidth="1"/>
    <col min="13324" max="13568" width="9.140625" style="1"/>
    <col min="13569" max="13569" width="8.85546875" style="1" customWidth="1"/>
    <col min="13570" max="13578" width="9.140625" style="1"/>
    <col min="13579" max="13579" width="7.28515625" style="1" customWidth="1"/>
    <col min="13580" max="13824" width="9.140625" style="1"/>
    <col min="13825" max="13825" width="8.85546875" style="1" customWidth="1"/>
    <col min="13826" max="13834" width="9.140625" style="1"/>
    <col min="13835" max="13835" width="7.28515625" style="1" customWidth="1"/>
    <col min="13836" max="14080" width="9.140625" style="1"/>
    <col min="14081" max="14081" width="8.85546875" style="1" customWidth="1"/>
    <col min="14082" max="14090" width="9.140625" style="1"/>
    <col min="14091" max="14091" width="7.28515625" style="1" customWidth="1"/>
    <col min="14092" max="14336" width="9.140625" style="1"/>
    <col min="14337" max="14337" width="8.85546875" style="1" customWidth="1"/>
    <col min="14338" max="14346" width="9.140625" style="1"/>
    <col min="14347" max="14347" width="7.28515625" style="1" customWidth="1"/>
    <col min="14348" max="14592" width="9.140625" style="1"/>
    <col min="14593" max="14593" width="8.85546875" style="1" customWidth="1"/>
    <col min="14594" max="14602" width="9.140625" style="1"/>
    <col min="14603" max="14603" width="7.28515625" style="1" customWidth="1"/>
    <col min="14604" max="14848" width="9.140625" style="1"/>
    <col min="14849" max="14849" width="8.85546875" style="1" customWidth="1"/>
    <col min="14850" max="14858" width="9.140625" style="1"/>
    <col min="14859" max="14859" width="7.28515625" style="1" customWidth="1"/>
    <col min="14860" max="15104" width="9.140625" style="1"/>
    <col min="15105" max="15105" width="8.85546875" style="1" customWidth="1"/>
    <col min="15106" max="15114" width="9.140625" style="1"/>
    <col min="15115" max="15115" width="7.28515625" style="1" customWidth="1"/>
    <col min="15116" max="15360" width="9.140625" style="1"/>
    <col min="15361" max="15361" width="8.85546875" style="1" customWidth="1"/>
    <col min="15362" max="15370" width="9.140625" style="1"/>
    <col min="15371" max="15371" width="7.28515625" style="1" customWidth="1"/>
    <col min="15372" max="15616" width="9.140625" style="1"/>
    <col min="15617" max="15617" width="8.85546875" style="1" customWidth="1"/>
    <col min="15618" max="15626" width="9.140625" style="1"/>
    <col min="15627" max="15627" width="7.28515625" style="1" customWidth="1"/>
    <col min="15628" max="15872" width="9.140625" style="1"/>
    <col min="15873" max="15873" width="8.85546875" style="1" customWidth="1"/>
    <col min="15874" max="15882" width="9.140625" style="1"/>
    <col min="15883" max="15883" width="7.28515625" style="1" customWidth="1"/>
    <col min="15884" max="16128" width="9.140625" style="1"/>
    <col min="16129" max="16129" width="8.85546875" style="1" customWidth="1"/>
    <col min="16130" max="16138" width="9.140625" style="1"/>
    <col min="16139" max="16139" width="7.28515625" style="1" customWidth="1"/>
    <col min="16140" max="16384" width="9.140625" style="1"/>
  </cols>
  <sheetData>
    <row r="1" spans="1:10" s="2" customFormat="1" ht="15.75">
      <c r="A1" s="13" t="s">
        <v>133</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9"/>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6" ht="15.75">
      <c r="A1" s="13" t="s">
        <v>134</v>
      </c>
      <c r="B1" s="8"/>
      <c r="C1" s="8"/>
      <c r="D1" s="8"/>
      <c r="E1" s="8"/>
      <c r="F1" s="8"/>
    </row>
    <row r="2" spans="1:6">
      <c r="A2" s="8"/>
      <c r="B2" s="8"/>
      <c r="C2" s="8"/>
      <c r="D2" s="8"/>
      <c r="E2" s="8"/>
      <c r="F2" s="8"/>
    </row>
    <row r="3" spans="1:6" ht="13.5" thickBot="1">
      <c r="A3" s="18"/>
      <c r="B3" s="19">
        <v>2015</v>
      </c>
      <c r="C3" s="19">
        <v>2016</v>
      </c>
      <c r="D3" s="19">
        <v>2017</v>
      </c>
      <c r="E3" s="19">
        <v>2018</v>
      </c>
      <c r="F3" s="19">
        <v>2019</v>
      </c>
    </row>
    <row r="4" spans="1:6" ht="25.5" customHeight="1">
      <c r="A4" s="25" t="s">
        <v>135</v>
      </c>
      <c r="B4" s="131">
        <v>28.1</v>
      </c>
      <c r="C4" s="131">
        <v>11.5</v>
      </c>
      <c r="D4" s="131">
        <v>2.2000000000000002</v>
      </c>
      <c r="E4" s="131">
        <v>15.7</v>
      </c>
      <c r="F4" s="131">
        <v>6.3</v>
      </c>
    </row>
    <row r="5" spans="1:6" ht="25.5" customHeight="1">
      <c r="A5" s="25" t="s">
        <v>136</v>
      </c>
      <c r="B5" s="27">
        <v>0.88</v>
      </c>
      <c r="C5" s="27">
        <v>0.35</v>
      </c>
      <c r="D5" s="27">
        <v>7.0000000000000007E-2</v>
      </c>
      <c r="E5" s="27">
        <v>0.6</v>
      </c>
      <c r="F5" s="27">
        <v>0.27</v>
      </c>
    </row>
    <row r="6" spans="1:6" ht="25.5" customHeight="1">
      <c r="A6" s="25" t="s">
        <v>7</v>
      </c>
      <c r="B6" s="131">
        <v>15.2</v>
      </c>
      <c r="C6" s="131">
        <v>19.100000000000001</v>
      </c>
      <c r="D6" s="131">
        <v>20.9</v>
      </c>
      <c r="E6" s="131">
        <v>13.7</v>
      </c>
      <c r="F6" s="131">
        <v>11.1</v>
      </c>
    </row>
    <row r="7" spans="1:6" ht="25.5" customHeight="1">
      <c r="A7" s="26" t="s">
        <v>137</v>
      </c>
      <c r="B7" s="132">
        <v>6.63</v>
      </c>
      <c r="C7" s="132">
        <v>12.3</v>
      </c>
      <c r="D7" s="132">
        <v>15.559642305543766</v>
      </c>
      <c r="E7" s="132">
        <v>12.99013864006028</v>
      </c>
      <c r="F7" s="132">
        <f>4300/427.709061</f>
        <v>10.053563022364868</v>
      </c>
    </row>
    <row r="8" spans="1:6" ht="25.5" customHeight="1">
      <c r="A8" s="26" t="s">
        <v>138</v>
      </c>
      <c r="B8" s="28">
        <v>2</v>
      </c>
      <c r="C8" s="136">
        <v>3</v>
      </c>
      <c r="D8" s="136">
        <v>3</v>
      </c>
      <c r="E8" s="136">
        <v>3.5</v>
      </c>
      <c r="F8" s="136" t="s">
        <v>215</v>
      </c>
    </row>
    <row r="9" spans="1:6" ht="25.5" customHeight="1" thickBot="1">
      <c r="A9" s="33" t="s">
        <v>139</v>
      </c>
      <c r="B9" s="34">
        <v>427.70906100000002</v>
      </c>
      <c r="C9" s="34">
        <v>427.70906100000002</v>
      </c>
      <c r="D9" s="34">
        <v>427.70906100000002</v>
      </c>
      <c r="E9" s="34">
        <v>427.70906100000002</v>
      </c>
      <c r="F9" s="34">
        <v>427.70906100000002</v>
      </c>
    </row>
    <row r="10" spans="1:6" ht="25.5" customHeight="1" thickBot="1">
      <c r="A10" s="31" t="s">
        <v>140</v>
      </c>
      <c r="B10" s="32">
        <v>29020</v>
      </c>
      <c r="C10" s="32">
        <v>36483.582903299997</v>
      </c>
      <c r="D10" s="32">
        <v>45337</v>
      </c>
      <c r="E10" s="32">
        <v>46257</v>
      </c>
      <c r="F10" s="32">
        <v>36706</v>
      </c>
    </row>
    <row r="11" spans="1:6" ht="25.5" customHeight="1">
      <c r="A11" s="26" t="s">
        <v>141</v>
      </c>
      <c r="B11" s="27">
        <v>85.25</v>
      </c>
      <c r="C11" s="27">
        <v>87.17</v>
      </c>
      <c r="D11" s="27">
        <v>134</v>
      </c>
      <c r="E11" s="27">
        <v>113.5</v>
      </c>
      <c r="F11" s="27">
        <v>113.75</v>
      </c>
    </row>
    <row r="12" spans="1:6" ht="25.5" customHeight="1">
      <c r="A12" s="25" t="s">
        <v>142</v>
      </c>
      <c r="B12" s="27">
        <v>47.75</v>
      </c>
      <c r="C12" s="27">
        <v>57.64</v>
      </c>
      <c r="D12" s="27">
        <v>81.180000000000007</v>
      </c>
      <c r="E12" s="27">
        <v>80.760000000000005</v>
      </c>
      <c r="F12" s="27">
        <v>80.98</v>
      </c>
    </row>
    <row r="13" spans="1:6" ht="25.5" customHeight="1">
      <c r="A13" s="30" t="s">
        <v>143</v>
      </c>
      <c r="B13" s="27">
        <v>67.849999999999994</v>
      </c>
      <c r="C13" s="27">
        <v>85.3</v>
      </c>
      <c r="D13" s="27">
        <v>106</v>
      </c>
      <c r="E13" s="27">
        <v>108.15</v>
      </c>
      <c r="F13" s="27">
        <v>85.82</v>
      </c>
    </row>
    <row r="14" spans="1:6" ht="25.5" customHeight="1">
      <c r="A14" s="30" t="s">
        <v>144</v>
      </c>
      <c r="B14" s="27">
        <v>65.84</v>
      </c>
      <c r="C14" s="27">
        <v>68.56</v>
      </c>
      <c r="D14" s="27">
        <v>109.37</v>
      </c>
      <c r="E14" s="27">
        <v>94.83</v>
      </c>
      <c r="F14" s="27">
        <v>97.4</v>
      </c>
    </row>
    <row r="15" spans="1:6" s="11" customFormat="1">
      <c r="A15" s="109"/>
      <c r="B15" s="21"/>
      <c r="C15" s="21"/>
      <c r="D15" s="21"/>
      <c r="E15" s="21"/>
      <c r="F15" s="21"/>
    </row>
    <row r="16" spans="1:6" s="11" customFormat="1">
      <c r="A16" s="109" t="s">
        <v>216</v>
      </c>
      <c r="B16" s="21"/>
      <c r="C16" s="21"/>
      <c r="D16" s="21"/>
      <c r="E16" s="21"/>
      <c r="F16" s="21"/>
    </row>
    <row r="17" spans="1:6" s="11" customFormat="1">
      <c r="A17" s="109" t="s">
        <v>145</v>
      </c>
      <c r="B17" s="21"/>
      <c r="C17" s="21"/>
      <c r="D17" s="21"/>
      <c r="E17" s="21"/>
      <c r="F17" s="21"/>
    </row>
    <row r="19" spans="1:6">
      <c r="D19" s="150"/>
      <c r="E19" s="150"/>
      <c r="F19" s="150"/>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4"/>
  <sheetViews>
    <sheetView view="pageBreakPreview" zoomScaleNormal="70" zoomScaleSheetLayoutView="100" workbookViewId="0"/>
  </sheetViews>
  <sheetFormatPr defaultColWidth="12.140625" defaultRowHeight="0" customHeight="1" zeroHeight="1"/>
  <cols>
    <col min="1" max="1" width="30.42578125" style="46" bestFit="1" customWidth="1"/>
    <col min="2" max="6" width="12.140625" style="46" customWidth="1"/>
    <col min="7" max="240" width="9.140625" style="46" customWidth="1"/>
    <col min="241" max="241" width="0.42578125" style="46" customWidth="1"/>
    <col min="242" max="242" width="30.42578125" style="46" bestFit="1" customWidth="1"/>
    <col min="243" max="16384" width="12.140625" style="46"/>
  </cols>
  <sheetData>
    <row r="1" spans="1:6" ht="15.75">
      <c r="A1" s="13" t="s">
        <v>146</v>
      </c>
    </row>
    <row r="2" spans="1:6" ht="12.75" customHeight="1">
      <c r="A2" s="10"/>
      <c r="B2" s="11"/>
      <c r="C2" s="11"/>
      <c r="D2" s="11"/>
      <c r="E2" s="11"/>
      <c r="F2" s="11"/>
    </row>
    <row r="3" spans="1:6" ht="12.75" customHeight="1" thickBot="1">
      <c r="A3" s="18"/>
      <c r="B3" s="19">
        <v>2015</v>
      </c>
      <c r="C3" s="19">
        <v>2016</v>
      </c>
      <c r="D3" s="19">
        <v>2017</v>
      </c>
      <c r="E3" s="19">
        <v>2018</v>
      </c>
      <c r="F3" s="19">
        <v>2019</v>
      </c>
    </row>
    <row r="4" spans="1:6" ht="12.75" customHeight="1">
      <c r="A4" s="16" t="s">
        <v>147</v>
      </c>
      <c r="B4" s="48">
        <v>3.9011</v>
      </c>
      <c r="C4" s="48">
        <v>4.1792999999999996</v>
      </c>
      <c r="D4" s="48">
        <v>3.48</v>
      </c>
      <c r="E4" s="48">
        <v>3.76</v>
      </c>
      <c r="F4" s="48">
        <v>3.8</v>
      </c>
    </row>
    <row r="5" spans="1:6" ht="12.75">
      <c r="A5" s="17" t="s">
        <v>148</v>
      </c>
      <c r="B5" s="48">
        <v>3.7729803149606327</v>
      </c>
      <c r="C5" s="48">
        <v>3.9434999999999998</v>
      </c>
      <c r="D5" s="48">
        <v>3.78</v>
      </c>
      <c r="E5" s="48">
        <v>3.61</v>
      </c>
      <c r="F5" s="48">
        <v>3.84</v>
      </c>
    </row>
    <row r="6" spans="1:6" ht="12.75">
      <c r="A6" s="17"/>
      <c r="B6" s="48"/>
      <c r="C6" s="48"/>
      <c r="D6" s="48"/>
      <c r="E6" s="48"/>
      <c r="F6" s="48"/>
    </row>
    <row r="7" spans="1:6" ht="12.75">
      <c r="A7" s="17" t="s">
        <v>149</v>
      </c>
      <c r="B7" s="48">
        <v>4.2614999999999998</v>
      </c>
      <c r="C7" s="48">
        <v>4.4240000000000004</v>
      </c>
      <c r="D7" s="48">
        <v>4.17</v>
      </c>
      <c r="E7" s="48">
        <v>4.3</v>
      </c>
      <c r="F7" s="48">
        <v>4.26</v>
      </c>
    </row>
    <row r="8" spans="1:6" ht="12.75">
      <c r="A8" s="17" t="s">
        <v>150</v>
      </c>
      <c r="B8" s="48">
        <v>4.1842897637795273</v>
      </c>
      <c r="C8" s="48">
        <v>4.3636999999999997</v>
      </c>
      <c r="D8" s="48">
        <v>4.26</v>
      </c>
      <c r="E8" s="48">
        <v>4.26</v>
      </c>
      <c r="F8" s="48">
        <v>4.3</v>
      </c>
    </row>
    <row r="9" spans="1:6" ht="12.75">
      <c r="A9" s="17"/>
      <c r="B9" s="48"/>
      <c r="C9" s="48"/>
      <c r="D9" s="48"/>
      <c r="E9" s="48"/>
      <c r="F9" s="48"/>
    </row>
    <row r="10" spans="1:6" ht="12.75">
      <c r="A10" s="17" t="s">
        <v>151</v>
      </c>
      <c r="B10" s="48">
        <v>1.0887</v>
      </c>
      <c r="C10" s="48">
        <v>1.0541</v>
      </c>
      <c r="D10" s="48">
        <v>1.1993</v>
      </c>
      <c r="E10" s="48">
        <v>1.145</v>
      </c>
      <c r="F10" s="48">
        <v>1.1234</v>
      </c>
    </row>
    <row r="11" spans="1:6" ht="12.75">
      <c r="A11" s="17" t="s">
        <v>152</v>
      </c>
      <c r="B11" s="48">
        <v>1.1100000000000001</v>
      </c>
      <c r="C11" s="48">
        <v>1.1066</v>
      </c>
      <c r="D11" s="48">
        <v>1.1299999999999999</v>
      </c>
      <c r="E11" s="48">
        <v>1.181</v>
      </c>
      <c r="F11" s="48">
        <v>1.1194999999999999</v>
      </c>
    </row>
    <row r="12" spans="1:6" ht="12.75">
      <c r="A12" s="17"/>
      <c r="B12" s="48"/>
      <c r="C12" s="48"/>
      <c r="D12" s="48"/>
      <c r="E12" s="48"/>
      <c r="F12" s="48"/>
    </row>
    <row r="13" spans="1:6" ht="12.75">
      <c r="A13" s="17" t="s">
        <v>153</v>
      </c>
      <c r="B13" s="48">
        <v>0.15770000000000001</v>
      </c>
      <c r="C13" s="48">
        <v>0.16370000000000001</v>
      </c>
      <c r="D13" s="48">
        <v>0.16</v>
      </c>
      <c r="E13" s="48">
        <v>0.17</v>
      </c>
      <c r="F13" s="48">
        <v>0.17</v>
      </c>
    </row>
    <row r="14" spans="1:6" ht="12.75">
      <c r="A14" s="17" t="s">
        <v>154</v>
      </c>
      <c r="B14" s="48">
        <v>0.15340511811023624</v>
      </c>
      <c r="C14" s="48">
        <v>0.16139999999999999</v>
      </c>
      <c r="D14" s="48">
        <v>0.16</v>
      </c>
      <c r="E14" s="48">
        <v>0.17</v>
      </c>
      <c r="F14" s="48">
        <v>0.17</v>
      </c>
    </row>
    <row r="15" spans="1:6" ht="12.75">
      <c r="A15" s="17"/>
      <c r="B15" s="48"/>
      <c r="C15" s="48"/>
      <c r="D15" s="48"/>
      <c r="E15" s="48"/>
      <c r="F15" s="48"/>
    </row>
    <row r="16" spans="1:6" ht="12.75">
      <c r="A16" s="17" t="s">
        <v>155</v>
      </c>
      <c r="B16" s="49">
        <v>2.8102</v>
      </c>
      <c r="C16" s="49">
        <v>3.0994999999999999</v>
      </c>
      <c r="D16" s="49">
        <v>2.78</v>
      </c>
      <c r="E16" s="49">
        <v>2.76</v>
      </c>
      <c r="F16" s="49">
        <v>2.91</v>
      </c>
    </row>
    <row r="17" spans="1:6" ht="12.75">
      <c r="A17" s="17" t="s">
        <v>156</v>
      </c>
      <c r="B17" s="49">
        <v>2.9517153543307075</v>
      </c>
      <c r="C17" s="49">
        <v>2.9771999999999998</v>
      </c>
      <c r="D17" s="49">
        <v>2.91</v>
      </c>
      <c r="E17" s="49">
        <v>2.79</v>
      </c>
      <c r="F17" s="49">
        <v>2.89</v>
      </c>
    </row>
    <row r="18" spans="1:6" ht="12.75">
      <c r="A18" s="17"/>
      <c r="B18" s="48"/>
      <c r="C18" s="48"/>
      <c r="D18" s="48"/>
      <c r="E18" s="48"/>
      <c r="F18" s="48"/>
    </row>
    <row r="19" spans="1:6" ht="12.75">
      <c r="A19" s="133" t="s">
        <v>157</v>
      </c>
    </row>
    <row r="20" spans="1:6" ht="12.75">
      <c r="A20" s="4"/>
      <c r="B20" s="4"/>
      <c r="C20" s="4"/>
      <c r="D20" s="4"/>
      <c r="E20" s="4"/>
      <c r="F20" s="4"/>
    </row>
    <row r="21" spans="1:6" ht="12.75"/>
    <row r="22" spans="1:6" ht="12.75"/>
    <row r="23" spans="1:6" ht="12.75"/>
    <row r="24"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5" t="s">
        <v>52</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N34"/>
  <sheetViews>
    <sheetView showGridLines="0" view="pageBreakPreview" zoomScaleNormal="85" zoomScaleSheetLayoutView="100" workbookViewId="0"/>
  </sheetViews>
  <sheetFormatPr defaultRowHeight="0" customHeight="1" zeroHeight="1"/>
  <cols>
    <col min="1" max="1" width="44.140625" style="8" bestFit="1" customWidth="1"/>
    <col min="2" max="5" width="10.42578125" style="8" customWidth="1"/>
    <col min="6" max="16384" width="9.140625" style="8"/>
  </cols>
  <sheetData>
    <row r="1" spans="1:14" ht="15.75" customHeight="1">
      <c r="A1" s="13" t="s">
        <v>53</v>
      </c>
    </row>
    <row r="2" spans="1:14" ht="12.75" customHeight="1"/>
    <row r="3" spans="1:14" ht="13.5" thickBot="1">
      <c r="A3" s="18" t="s">
        <v>54</v>
      </c>
      <c r="B3" s="19">
        <v>2015</v>
      </c>
      <c r="C3" s="19" t="s">
        <v>25</v>
      </c>
      <c r="D3" s="19">
        <v>2016</v>
      </c>
      <c r="E3" s="19" t="s">
        <v>28</v>
      </c>
      <c r="F3" s="19">
        <v>2017</v>
      </c>
      <c r="G3" s="19" t="s">
        <v>29</v>
      </c>
      <c r="H3" s="19">
        <v>2018</v>
      </c>
      <c r="I3" s="19" t="s">
        <v>32</v>
      </c>
      <c r="J3" s="19">
        <v>2019</v>
      </c>
      <c r="K3" s="19" t="s">
        <v>35</v>
      </c>
    </row>
    <row r="4" spans="1:14" ht="12.75">
      <c r="A4" s="15" t="s">
        <v>55</v>
      </c>
      <c r="B4" s="12">
        <v>88336</v>
      </c>
      <c r="C4" s="12">
        <v>88336</v>
      </c>
      <c r="D4" s="12">
        <v>79553</v>
      </c>
      <c r="E4" s="12">
        <v>79553</v>
      </c>
      <c r="F4" s="12">
        <v>95364</v>
      </c>
      <c r="G4" s="12">
        <v>95364</v>
      </c>
      <c r="H4" s="12">
        <v>109706</v>
      </c>
      <c r="I4" s="12">
        <v>109706</v>
      </c>
      <c r="J4" s="12">
        <v>111203</v>
      </c>
      <c r="K4" s="12">
        <v>111203</v>
      </c>
    </row>
    <row r="5" spans="1:14" ht="12.75">
      <c r="A5" s="15" t="s">
        <v>4</v>
      </c>
      <c r="B5" s="12">
        <v>7745</v>
      </c>
      <c r="C5" s="12">
        <v>8738</v>
      </c>
      <c r="D5" s="12">
        <v>9557</v>
      </c>
      <c r="E5" s="12">
        <v>9412</v>
      </c>
      <c r="F5" s="12">
        <v>10279</v>
      </c>
      <c r="G5" s="12">
        <v>10448</v>
      </c>
      <c r="H5" s="12">
        <v>9028</v>
      </c>
      <c r="I5" s="12">
        <v>8324</v>
      </c>
      <c r="J5" s="12">
        <v>8993</v>
      </c>
      <c r="K5" s="12">
        <v>9172</v>
      </c>
      <c r="L5" s="38"/>
      <c r="M5" s="38"/>
      <c r="N5" s="38"/>
    </row>
    <row r="6" spans="1:14" ht="12.75">
      <c r="A6" s="15" t="s">
        <v>56</v>
      </c>
      <c r="B6" s="12">
        <v>-1510</v>
      </c>
      <c r="C6" s="12">
        <v>-1510</v>
      </c>
      <c r="D6" s="12">
        <v>85</v>
      </c>
      <c r="E6" s="12">
        <v>85</v>
      </c>
      <c r="F6" s="12">
        <v>799</v>
      </c>
      <c r="G6" s="12">
        <v>799</v>
      </c>
      <c r="H6" s="12">
        <v>860</v>
      </c>
      <c r="I6" s="12">
        <v>860</v>
      </c>
      <c r="J6" s="12">
        <v>-131</v>
      </c>
      <c r="K6" s="12">
        <v>-131</v>
      </c>
      <c r="M6" s="38"/>
    </row>
    <row r="7" spans="1:14" ht="12.75">
      <c r="A7" s="15" t="s">
        <v>1</v>
      </c>
      <c r="B7" s="12">
        <v>6235</v>
      </c>
      <c r="C7" s="12">
        <v>7228</v>
      </c>
      <c r="D7" s="12">
        <v>9642</v>
      </c>
      <c r="E7" s="12">
        <v>9497</v>
      </c>
      <c r="F7" s="12">
        <v>11078</v>
      </c>
      <c r="G7" s="12">
        <v>11247</v>
      </c>
      <c r="H7" s="12">
        <v>9888</v>
      </c>
      <c r="I7" s="12">
        <v>9184</v>
      </c>
      <c r="J7" s="12">
        <v>8862</v>
      </c>
      <c r="K7" s="12">
        <v>9041</v>
      </c>
      <c r="L7" s="38"/>
      <c r="M7" s="38"/>
      <c r="N7" s="38"/>
    </row>
    <row r="8" spans="1:14" ht="12.75">
      <c r="A8" s="15" t="s">
        <v>57</v>
      </c>
      <c r="B8" s="12">
        <v>1895</v>
      </c>
      <c r="C8" s="12">
        <v>1895</v>
      </c>
      <c r="D8" s="12">
        <v>2110</v>
      </c>
      <c r="E8" s="12">
        <v>2110</v>
      </c>
      <c r="F8" s="12">
        <v>2421</v>
      </c>
      <c r="G8" s="12">
        <v>2421</v>
      </c>
      <c r="H8" s="12">
        <v>2673</v>
      </c>
      <c r="I8" s="12">
        <v>2673</v>
      </c>
      <c r="J8" s="12">
        <v>3497</v>
      </c>
      <c r="K8" s="12">
        <v>3497</v>
      </c>
      <c r="M8" s="38"/>
    </row>
    <row r="9" spans="1:14" ht="12.75">
      <c r="A9" s="15" t="s">
        <v>5</v>
      </c>
      <c r="B9" s="12">
        <v>5850</v>
      </c>
      <c r="C9" s="12">
        <v>6843</v>
      </c>
      <c r="D9" s="12">
        <v>7447</v>
      </c>
      <c r="E9" s="12">
        <v>7302</v>
      </c>
      <c r="F9" s="12">
        <f>F5-F8</f>
        <v>7858</v>
      </c>
      <c r="G9" s="12">
        <f>G5-G8</f>
        <v>8027</v>
      </c>
      <c r="H9" s="12">
        <f>H5-H8</f>
        <v>6355</v>
      </c>
      <c r="I9" s="12">
        <f>I5-I8</f>
        <v>5651</v>
      </c>
      <c r="J9" s="12">
        <v>5496</v>
      </c>
      <c r="K9" s="12">
        <v>5675</v>
      </c>
      <c r="M9" s="38"/>
      <c r="N9" s="38"/>
    </row>
    <row r="10" spans="1:14" ht="12.75">
      <c r="A10" s="15" t="s">
        <v>2</v>
      </c>
      <c r="B10" s="12">
        <v>4340</v>
      </c>
      <c r="C10" s="12">
        <f>C9+C6</f>
        <v>5333</v>
      </c>
      <c r="D10" s="12">
        <v>7532</v>
      </c>
      <c r="E10" s="12">
        <v>7387</v>
      </c>
      <c r="F10" s="12">
        <f>F7-F8</f>
        <v>8657</v>
      </c>
      <c r="G10" s="12">
        <f>G7-G8</f>
        <v>8826</v>
      </c>
      <c r="H10" s="12">
        <f>H7-H8</f>
        <v>7215</v>
      </c>
      <c r="I10" s="12">
        <v>6511</v>
      </c>
      <c r="J10" s="12">
        <v>5365</v>
      </c>
      <c r="K10" s="12">
        <v>5544</v>
      </c>
      <c r="M10" s="38"/>
      <c r="N10" s="38"/>
    </row>
    <row r="11" spans="1:14" ht="12.75">
      <c r="A11" s="15" t="s">
        <v>58</v>
      </c>
      <c r="B11" s="154">
        <v>3233</v>
      </c>
      <c r="C11" s="154">
        <v>3233</v>
      </c>
      <c r="D11" s="154">
        <v>5740</v>
      </c>
      <c r="E11" s="154">
        <v>5740</v>
      </c>
      <c r="F11" s="154">
        <v>7173</v>
      </c>
      <c r="G11" s="154">
        <v>7173</v>
      </c>
      <c r="H11" s="154">
        <v>5604</v>
      </c>
      <c r="I11" s="154">
        <v>5604</v>
      </c>
      <c r="J11" s="154">
        <v>4298</v>
      </c>
      <c r="K11" s="154">
        <v>4298</v>
      </c>
      <c r="M11" s="38"/>
      <c r="N11" s="38"/>
    </row>
    <row r="12" spans="1:14" ht="12.75">
      <c r="A12" s="15"/>
      <c r="B12" s="12"/>
      <c r="C12" s="12"/>
      <c r="D12" s="12"/>
      <c r="E12" s="12"/>
      <c r="F12" s="12"/>
      <c r="G12" s="12"/>
      <c r="H12" s="12"/>
      <c r="I12" s="12"/>
      <c r="J12" s="12"/>
      <c r="K12" s="12"/>
    </row>
    <row r="13" spans="1:14" ht="12.75">
      <c r="A13" s="9" t="s">
        <v>59</v>
      </c>
      <c r="B13" s="12">
        <v>48137</v>
      </c>
      <c r="C13" s="135" t="s">
        <v>27</v>
      </c>
      <c r="D13" s="12">
        <v>55559</v>
      </c>
      <c r="E13" s="135" t="s">
        <v>27</v>
      </c>
      <c r="F13" s="12">
        <v>60664</v>
      </c>
      <c r="G13" s="135" t="s">
        <v>27</v>
      </c>
      <c r="H13" s="12">
        <v>64141</v>
      </c>
      <c r="I13" s="135" t="s">
        <v>27</v>
      </c>
      <c r="J13" s="12">
        <v>71202</v>
      </c>
      <c r="K13" s="135" t="s">
        <v>27</v>
      </c>
    </row>
    <row r="14" spans="1:14" ht="12.75">
      <c r="A14" s="9" t="s">
        <v>60</v>
      </c>
      <c r="B14" s="12">
        <v>24244</v>
      </c>
      <c r="C14" s="135" t="s">
        <v>27</v>
      </c>
      <c r="D14" s="12">
        <v>29285</v>
      </c>
      <c r="E14" s="135" t="s">
        <v>27</v>
      </c>
      <c r="F14" s="12">
        <v>35211</v>
      </c>
      <c r="G14" s="135" t="s">
        <v>27</v>
      </c>
      <c r="H14" s="12">
        <v>35739</v>
      </c>
      <c r="I14" s="135" t="s">
        <v>27</v>
      </c>
      <c r="J14" s="12">
        <v>38607</v>
      </c>
      <c r="K14" s="135" t="s">
        <v>27</v>
      </c>
    </row>
    <row r="15" spans="1:14" ht="12.75">
      <c r="A15" s="9" t="s">
        <v>61</v>
      </c>
      <c r="B15" s="12">
        <v>6810</v>
      </c>
      <c r="C15" s="12">
        <v>6810</v>
      </c>
      <c r="D15" s="12">
        <v>3363</v>
      </c>
      <c r="E15" s="12">
        <v>3363</v>
      </c>
      <c r="F15" s="12">
        <v>761</v>
      </c>
      <c r="G15" s="12">
        <v>761</v>
      </c>
      <c r="H15" s="12">
        <v>5599</v>
      </c>
      <c r="I15" s="12">
        <v>5599</v>
      </c>
      <c r="J15" s="12">
        <v>2448</v>
      </c>
      <c r="K15" s="12">
        <v>2448</v>
      </c>
    </row>
    <row r="16" spans="1:14" ht="12.75">
      <c r="A16" s="151" t="s">
        <v>62</v>
      </c>
      <c r="B16" s="152">
        <v>28.1</v>
      </c>
      <c r="C16" s="153" t="s">
        <v>27</v>
      </c>
      <c r="D16" s="152">
        <v>11.5</v>
      </c>
      <c r="E16" s="153" t="s">
        <v>27</v>
      </c>
      <c r="F16" s="152">
        <v>2.2000000000000002</v>
      </c>
      <c r="G16" s="153" t="s">
        <v>27</v>
      </c>
      <c r="H16" s="152">
        <v>15.7</v>
      </c>
      <c r="I16" s="153" t="s">
        <v>27</v>
      </c>
      <c r="J16" s="152">
        <v>6.3</v>
      </c>
      <c r="K16" s="153" t="s">
        <v>27</v>
      </c>
    </row>
    <row r="17" spans="1:11" ht="12.75"/>
    <row r="18" spans="1:11" ht="12.75">
      <c r="A18" s="9" t="s">
        <v>63</v>
      </c>
      <c r="B18" s="12">
        <v>5354</v>
      </c>
      <c r="C18" s="12">
        <v>5354</v>
      </c>
      <c r="D18" s="12">
        <v>9331</v>
      </c>
      <c r="E18" s="12">
        <v>9331</v>
      </c>
      <c r="F18" s="12">
        <v>8050</v>
      </c>
      <c r="G18" s="12">
        <v>8050</v>
      </c>
      <c r="H18" s="12">
        <v>4980</v>
      </c>
      <c r="I18" s="12">
        <v>4980</v>
      </c>
      <c r="J18" s="12">
        <v>9319</v>
      </c>
      <c r="K18" s="12">
        <v>9319</v>
      </c>
    </row>
    <row r="19" spans="1:11" ht="12.75">
      <c r="A19" s="9" t="s">
        <v>64</v>
      </c>
      <c r="B19" s="12">
        <v>-4096</v>
      </c>
      <c r="C19" s="12">
        <v>-4096</v>
      </c>
      <c r="D19" s="12">
        <v>-4436</v>
      </c>
      <c r="E19" s="12">
        <v>-4436</v>
      </c>
      <c r="F19" s="12">
        <v>-3925</v>
      </c>
      <c r="G19" s="12">
        <v>-3925</v>
      </c>
      <c r="H19" s="12">
        <v>-3798</v>
      </c>
      <c r="I19" s="12">
        <v>-3798</v>
      </c>
      <c r="J19" s="12">
        <v>-3994</v>
      </c>
      <c r="K19" s="12">
        <v>-3994</v>
      </c>
    </row>
    <row r="20" spans="1:11" ht="12.75">
      <c r="A20" s="9" t="s">
        <v>65</v>
      </c>
      <c r="B20" s="12">
        <v>3183</v>
      </c>
      <c r="C20" s="12">
        <v>3183</v>
      </c>
      <c r="D20" s="12">
        <v>4673</v>
      </c>
      <c r="E20" s="12">
        <v>4673</v>
      </c>
      <c r="F20" s="12">
        <v>4602</v>
      </c>
      <c r="G20" s="12">
        <v>4602</v>
      </c>
      <c r="H20" s="12">
        <v>4280</v>
      </c>
      <c r="I20" s="12">
        <v>4280</v>
      </c>
      <c r="J20" s="12">
        <v>5457</v>
      </c>
      <c r="K20" s="12">
        <v>5457</v>
      </c>
    </row>
    <row r="21" spans="1:11" ht="12.75"/>
    <row r="22" spans="1:11" ht="12.75">
      <c r="A22" s="9" t="s">
        <v>66</v>
      </c>
    </row>
    <row r="23" spans="1:11" ht="12.75"/>
    <row r="24" spans="1:11" ht="12.75"/>
    <row r="25" spans="1:11" ht="12.75"/>
    <row r="26" spans="1:11" ht="12.75"/>
    <row r="27" spans="1:11" ht="12.75"/>
    <row r="28" spans="1:11" ht="12.75"/>
    <row r="29" spans="1:11" ht="12.75"/>
    <row r="30" spans="1:11" ht="12.75"/>
    <row r="31" spans="1:11" ht="12.75"/>
    <row r="32" spans="1:11" ht="12.75"/>
    <row r="33" ht="12.75"/>
    <row r="34" ht="12.75"/>
  </sheetData>
  <pageMargins left="0.75" right="0.75" top="0.49" bottom="1" header="0.5" footer="0.5"/>
  <pageSetup paperSize="9" scale="93"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31"/>
  <sheetViews>
    <sheetView view="pageBreakPreview" zoomScaleNormal="100" zoomScaleSheetLayoutView="100" workbookViewId="0"/>
  </sheetViews>
  <sheetFormatPr defaultRowHeight="12.75"/>
  <cols>
    <col min="1" max="1" width="41.42578125" bestFit="1" customWidth="1"/>
    <col min="2" max="11" width="10.42578125" customWidth="1"/>
  </cols>
  <sheetData>
    <row r="1" spans="1:11" ht="15.75">
      <c r="A1" s="13" t="s">
        <v>67</v>
      </c>
      <c r="B1" s="12"/>
      <c r="C1" s="12"/>
      <c r="D1" s="12"/>
      <c r="E1" s="12"/>
      <c r="F1" s="12"/>
      <c r="G1" s="12"/>
      <c r="H1" s="12"/>
      <c r="I1" s="12"/>
      <c r="J1" s="12"/>
      <c r="K1" s="12"/>
    </row>
    <row r="2" spans="1:11">
      <c r="A2" s="15"/>
      <c r="B2" s="12"/>
      <c r="C2" s="12"/>
      <c r="D2" s="12"/>
      <c r="E2" s="12"/>
      <c r="F2" s="12"/>
      <c r="G2" s="12"/>
      <c r="H2" s="12"/>
      <c r="I2" s="12"/>
      <c r="J2" s="12"/>
      <c r="K2" s="12"/>
    </row>
    <row r="3" spans="1:11">
      <c r="A3" s="15"/>
      <c r="B3" s="12"/>
      <c r="C3" s="12"/>
      <c r="D3" s="12"/>
      <c r="E3" s="12"/>
      <c r="F3" s="12"/>
      <c r="G3" s="12"/>
      <c r="H3" s="12"/>
      <c r="I3" s="12"/>
      <c r="J3" s="12"/>
      <c r="K3" s="12"/>
    </row>
    <row r="4" spans="1:11" ht="13.5" thickBot="1">
      <c r="A4" s="18" t="s">
        <v>54</v>
      </c>
      <c r="B4" s="19">
        <v>2015</v>
      </c>
      <c r="C4" s="19" t="s">
        <v>25</v>
      </c>
      <c r="D4" s="19">
        <v>2016</v>
      </c>
      <c r="E4" s="19" t="s">
        <v>28</v>
      </c>
      <c r="F4" s="19">
        <v>2017</v>
      </c>
      <c r="G4" s="19" t="s">
        <v>29</v>
      </c>
      <c r="H4" s="19">
        <v>2018</v>
      </c>
      <c r="I4" s="19" t="s">
        <v>32</v>
      </c>
      <c r="J4" s="19">
        <v>2019</v>
      </c>
      <c r="K4" s="19" t="s">
        <v>35</v>
      </c>
    </row>
    <row r="5" spans="1:11">
      <c r="A5" s="15" t="s">
        <v>68</v>
      </c>
      <c r="B5" s="12">
        <v>7745</v>
      </c>
      <c r="C5" s="12">
        <v>8738</v>
      </c>
      <c r="D5" s="12">
        <v>9557</v>
      </c>
      <c r="E5" s="12">
        <v>9412</v>
      </c>
      <c r="F5" s="12">
        <v>10279</v>
      </c>
      <c r="G5" s="12">
        <v>10448</v>
      </c>
      <c r="H5" s="12">
        <v>9028</v>
      </c>
      <c r="I5" s="12">
        <v>8324</v>
      </c>
      <c r="J5" s="12">
        <v>8993</v>
      </c>
      <c r="K5" s="12">
        <v>9172</v>
      </c>
    </row>
    <row r="6" spans="1:11">
      <c r="A6" s="15" t="s">
        <v>13</v>
      </c>
      <c r="B6" s="12">
        <v>7640</v>
      </c>
      <c r="C6" s="12">
        <v>7776</v>
      </c>
      <c r="D6" s="12">
        <v>8325</v>
      </c>
      <c r="E6" s="12">
        <v>8107</v>
      </c>
      <c r="F6" s="12">
        <v>8701</v>
      </c>
      <c r="G6" s="12">
        <v>8720</v>
      </c>
      <c r="H6" s="12">
        <v>6723</v>
      </c>
      <c r="I6" s="12">
        <v>6031</v>
      </c>
      <c r="J6" s="12">
        <v>6610</v>
      </c>
      <c r="K6" s="12">
        <v>6667</v>
      </c>
    </row>
    <row r="7" spans="1:11">
      <c r="A7" s="15" t="s">
        <v>69</v>
      </c>
      <c r="B7" s="12">
        <v>1539</v>
      </c>
      <c r="C7" s="12">
        <v>1539</v>
      </c>
      <c r="D7" s="12">
        <v>1794</v>
      </c>
      <c r="E7" s="12">
        <v>1801</v>
      </c>
      <c r="F7" s="12">
        <v>2038</v>
      </c>
      <c r="G7" s="12">
        <v>2049</v>
      </c>
      <c r="H7" s="12">
        <v>2767</v>
      </c>
      <c r="I7" s="12">
        <v>2781</v>
      </c>
      <c r="J7" s="12">
        <v>3061</v>
      </c>
      <c r="K7" s="12">
        <v>3045</v>
      </c>
    </row>
    <row r="8" spans="1:11">
      <c r="A8" s="15" t="s">
        <v>70</v>
      </c>
      <c r="B8" s="12">
        <v>-808</v>
      </c>
      <c r="C8" s="12">
        <v>44</v>
      </c>
      <c r="D8" s="12">
        <v>182</v>
      </c>
      <c r="E8" s="12">
        <v>255</v>
      </c>
      <c r="F8" s="12">
        <v>153</v>
      </c>
      <c r="G8" s="12">
        <v>293</v>
      </c>
      <c r="H8" s="12">
        <v>287</v>
      </c>
      <c r="I8" s="12">
        <v>305</v>
      </c>
      <c r="J8" s="12">
        <v>164</v>
      </c>
      <c r="K8" s="12">
        <v>295</v>
      </c>
    </row>
    <row r="9" spans="1:11">
      <c r="A9" s="15" t="s">
        <v>71</v>
      </c>
      <c r="B9" s="12">
        <v>-626</v>
      </c>
      <c r="C9" s="12">
        <v>-621</v>
      </c>
      <c r="D9" s="12">
        <v>-744</v>
      </c>
      <c r="E9" s="12">
        <v>-751</v>
      </c>
      <c r="F9" s="12">
        <v>-613</v>
      </c>
      <c r="G9" s="12">
        <v>-614</v>
      </c>
      <c r="H9" s="12">
        <v>-749</v>
      </c>
      <c r="I9" s="12">
        <v>-793</v>
      </c>
      <c r="J9" s="12">
        <v>-842</v>
      </c>
      <c r="K9" s="12">
        <v>-835</v>
      </c>
    </row>
    <row r="10" spans="1:11">
      <c r="A10" s="15"/>
      <c r="B10" s="12"/>
      <c r="C10" s="12"/>
      <c r="D10" s="12"/>
      <c r="E10" s="12"/>
      <c r="F10" s="12"/>
      <c r="G10" s="12"/>
      <c r="H10" s="12"/>
      <c r="I10" s="12"/>
      <c r="J10" s="12"/>
      <c r="K10" s="12"/>
    </row>
    <row r="11" spans="1:11">
      <c r="A11" s="15"/>
      <c r="B11" s="12"/>
      <c r="C11" s="12"/>
      <c r="D11" s="12"/>
      <c r="E11" s="12"/>
      <c r="F11" s="12"/>
      <c r="G11" s="12"/>
      <c r="H11" s="12"/>
      <c r="I11" s="12"/>
      <c r="J11" s="12"/>
      <c r="K11" s="12"/>
    </row>
    <row r="12" spans="1:11">
      <c r="A12" s="15"/>
      <c r="B12" s="12"/>
      <c r="C12" s="12"/>
      <c r="D12" s="12"/>
      <c r="E12" s="12"/>
      <c r="F12" s="12"/>
      <c r="G12" s="12"/>
      <c r="H12" s="12"/>
      <c r="I12" s="12"/>
      <c r="J12" s="12"/>
      <c r="K12" s="12"/>
    </row>
    <row r="13" spans="1:11" ht="13.5" thickBot="1">
      <c r="A13" s="18" t="s">
        <v>54</v>
      </c>
      <c r="B13" s="19">
        <v>2015</v>
      </c>
      <c r="C13" s="19" t="s">
        <v>25</v>
      </c>
      <c r="D13" s="19">
        <v>2016</v>
      </c>
      <c r="E13" s="19" t="s">
        <v>28</v>
      </c>
      <c r="F13" s="19">
        <v>2017</v>
      </c>
      <c r="G13" s="19" t="s">
        <v>29</v>
      </c>
      <c r="H13" s="19">
        <v>2018</v>
      </c>
      <c r="I13" s="19" t="s">
        <v>32</v>
      </c>
      <c r="J13" s="19">
        <v>2019</v>
      </c>
      <c r="K13" s="19" t="s">
        <v>35</v>
      </c>
    </row>
    <row r="14" spans="1:11">
      <c r="A14" s="15" t="s">
        <v>72</v>
      </c>
      <c r="B14" s="12">
        <v>1895</v>
      </c>
      <c r="C14" s="12">
        <v>1895</v>
      </c>
      <c r="D14" s="12">
        <v>2110</v>
      </c>
      <c r="E14" s="12">
        <v>2110</v>
      </c>
      <c r="F14" s="12">
        <v>2421</v>
      </c>
      <c r="G14" s="12">
        <v>2421</v>
      </c>
      <c r="H14" s="12">
        <v>2673</v>
      </c>
      <c r="I14" s="12">
        <v>2673</v>
      </c>
      <c r="J14" s="12">
        <v>3497</v>
      </c>
      <c r="K14" s="12">
        <v>3497</v>
      </c>
    </row>
    <row r="15" spans="1:11">
      <c r="A15" s="15" t="s">
        <v>13</v>
      </c>
      <c r="B15" s="12">
        <v>1269</v>
      </c>
      <c r="C15" s="12">
        <v>1269</v>
      </c>
      <c r="D15" s="12">
        <v>1317</v>
      </c>
      <c r="E15" s="12">
        <v>1317</v>
      </c>
      <c r="F15" s="12">
        <v>1568</v>
      </c>
      <c r="G15" s="12">
        <v>1568</v>
      </c>
      <c r="H15" s="12">
        <v>1791</v>
      </c>
      <c r="I15" s="12">
        <v>1791</v>
      </c>
      <c r="J15" s="12">
        <v>2380</v>
      </c>
      <c r="K15" s="12">
        <v>2380</v>
      </c>
    </row>
    <row r="16" spans="1:11">
      <c r="A16" s="15" t="s">
        <v>69</v>
      </c>
      <c r="B16" s="12">
        <v>368</v>
      </c>
      <c r="C16" s="12">
        <v>368</v>
      </c>
      <c r="D16" s="12">
        <v>392</v>
      </c>
      <c r="E16" s="12">
        <v>392</v>
      </c>
      <c r="F16" s="12">
        <v>422</v>
      </c>
      <c r="G16" s="12">
        <v>422</v>
      </c>
      <c r="H16" s="12">
        <v>461</v>
      </c>
      <c r="I16" s="12">
        <v>461</v>
      </c>
      <c r="J16" s="12">
        <v>630</v>
      </c>
      <c r="K16" s="12">
        <v>630</v>
      </c>
    </row>
    <row r="17" spans="1:11">
      <c r="A17" s="15" t="s">
        <v>70</v>
      </c>
      <c r="B17" s="12">
        <v>173</v>
      </c>
      <c r="C17" s="12">
        <v>173</v>
      </c>
      <c r="D17" s="12">
        <v>301</v>
      </c>
      <c r="E17" s="12">
        <v>301</v>
      </c>
      <c r="F17" s="12">
        <v>318</v>
      </c>
      <c r="G17" s="12">
        <v>318</v>
      </c>
      <c r="H17" s="12">
        <v>308</v>
      </c>
      <c r="I17" s="12">
        <v>308</v>
      </c>
      <c r="J17" s="12">
        <v>319</v>
      </c>
      <c r="K17" s="12">
        <v>319</v>
      </c>
    </row>
    <row r="18" spans="1:11">
      <c r="A18" s="15" t="s">
        <v>71</v>
      </c>
      <c r="B18" s="12">
        <v>85</v>
      </c>
      <c r="C18" s="12">
        <v>85</v>
      </c>
      <c r="D18" s="12">
        <v>100</v>
      </c>
      <c r="E18" s="12">
        <v>100</v>
      </c>
      <c r="F18" s="12">
        <v>113</v>
      </c>
      <c r="G18" s="12">
        <v>113</v>
      </c>
      <c r="H18" s="12">
        <v>113</v>
      </c>
      <c r="I18" s="12">
        <v>113</v>
      </c>
      <c r="J18" s="12">
        <v>168</v>
      </c>
      <c r="K18" s="12">
        <v>168</v>
      </c>
    </row>
    <row r="19" spans="1:11">
      <c r="A19" s="15"/>
      <c r="B19" s="12"/>
      <c r="C19" s="12"/>
      <c r="D19" s="12"/>
      <c r="E19" s="12"/>
      <c r="F19" s="12"/>
      <c r="G19" s="12"/>
      <c r="H19" s="12"/>
      <c r="I19" s="12"/>
      <c r="J19" s="12"/>
      <c r="K19" s="12"/>
    </row>
    <row r="20" spans="1:11">
      <c r="A20" s="15"/>
      <c r="B20" s="12"/>
      <c r="C20" s="12"/>
      <c r="D20" s="12"/>
      <c r="E20" s="12"/>
      <c r="F20" s="12"/>
      <c r="G20" s="12"/>
      <c r="H20" s="12"/>
      <c r="I20" s="12"/>
      <c r="J20" s="12"/>
      <c r="K20" s="12"/>
    </row>
    <row r="21" spans="1:11">
      <c r="A21" s="15"/>
      <c r="B21" s="12"/>
      <c r="C21" s="12"/>
      <c r="D21" s="12"/>
      <c r="E21" s="12"/>
      <c r="F21" s="12"/>
      <c r="G21" s="12"/>
      <c r="H21" s="12"/>
      <c r="I21" s="12"/>
      <c r="J21" s="12"/>
      <c r="K21" s="12"/>
    </row>
    <row r="22" spans="1:11" ht="13.5" thickBot="1">
      <c r="A22" s="18" t="s">
        <v>54</v>
      </c>
      <c r="B22" s="19">
        <v>2015</v>
      </c>
      <c r="C22" s="19" t="s">
        <v>25</v>
      </c>
      <c r="D22" s="19">
        <v>2016</v>
      </c>
      <c r="E22" s="19" t="s">
        <v>28</v>
      </c>
      <c r="F22" s="19">
        <v>2017</v>
      </c>
      <c r="G22" s="19" t="s">
        <v>29</v>
      </c>
      <c r="H22" s="19">
        <v>2018</v>
      </c>
      <c r="I22" s="19" t="s">
        <v>32</v>
      </c>
      <c r="J22" s="19">
        <v>2019</v>
      </c>
      <c r="K22" s="19" t="s">
        <v>35</v>
      </c>
    </row>
    <row r="23" spans="1:11">
      <c r="A23" s="15" t="s">
        <v>73</v>
      </c>
      <c r="B23" s="12">
        <v>3183</v>
      </c>
      <c r="C23" s="12">
        <v>3183</v>
      </c>
      <c r="D23" s="12">
        <v>4673</v>
      </c>
      <c r="E23" s="12">
        <v>4673</v>
      </c>
      <c r="F23" s="12">
        <v>4602</v>
      </c>
      <c r="G23" s="12">
        <v>4602</v>
      </c>
      <c r="H23" s="12">
        <v>4280</v>
      </c>
      <c r="I23" s="12">
        <v>4280</v>
      </c>
      <c r="J23" s="12">
        <v>5457</v>
      </c>
      <c r="K23" s="12">
        <v>5457</v>
      </c>
    </row>
    <row r="24" spans="1:11">
      <c r="A24" s="15" t="s">
        <v>13</v>
      </c>
      <c r="B24" s="12">
        <v>2242</v>
      </c>
      <c r="C24" s="12">
        <v>2242</v>
      </c>
      <c r="D24" s="12">
        <v>3533</v>
      </c>
      <c r="E24" s="12">
        <v>3533</v>
      </c>
      <c r="F24" s="12">
        <v>2925</v>
      </c>
      <c r="G24" s="12">
        <v>2925</v>
      </c>
      <c r="H24" s="12">
        <v>2451</v>
      </c>
      <c r="I24" s="12">
        <v>2451</v>
      </c>
      <c r="J24" s="12">
        <v>2989</v>
      </c>
      <c r="K24" s="12">
        <v>2989</v>
      </c>
    </row>
    <row r="25" spans="1:11">
      <c r="A25" s="15" t="s">
        <v>69</v>
      </c>
      <c r="B25" s="12">
        <v>448</v>
      </c>
      <c r="C25" s="12">
        <v>448</v>
      </c>
      <c r="D25" s="12">
        <v>479</v>
      </c>
      <c r="E25" s="12">
        <v>479</v>
      </c>
      <c r="F25" s="12">
        <v>678</v>
      </c>
      <c r="G25" s="12">
        <v>678</v>
      </c>
      <c r="H25" s="12">
        <v>832</v>
      </c>
      <c r="I25" s="12">
        <v>832</v>
      </c>
      <c r="J25" s="12">
        <v>1391</v>
      </c>
      <c r="K25" s="12">
        <v>1391</v>
      </c>
    </row>
    <row r="26" spans="1:11">
      <c r="A26" s="15" t="s">
        <v>70</v>
      </c>
      <c r="B26" s="12">
        <v>288</v>
      </c>
      <c r="C26" s="12">
        <v>288</v>
      </c>
      <c r="D26" s="12">
        <v>525</v>
      </c>
      <c r="E26" s="12">
        <v>525</v>
      </c>
      <c r="F26" s="12">
        <v>778</v>
      </c>
      <c r="G26" s="12">
        <v>778</v>
      </c>
      <c r="H26" s="12">
        <v>740</v>
      </c>
      <c r="I26" s="12">
        <v>740</v>
      </c>
      <c r="J26" s="12">
        <v>632</v>
      </c>
      <c r="K26" s="12">
        <v>632</v>
      </c>
    </row>
    <row r="27" spans="1:11">
      <c r="A27" s="15" t="s">
        <v>71</v>
      </c>
      <c r="B27" s="12">
        <v>205</v>
      </c>
      <c r="C27" s="12">
        <v>205</v>
      </c>
      <c r="D27" s="12">
        <v>136</v>
      </c>
      <c r="E27" s="12">
        <v>136</v>
      </c>
      <c r="F27" s="12">
        <v>221</v>
      </c>
      <c r="G27" s="12">
        <v>221</v>
      </c>
      <c r="H27" s="12">
        <v>257</v>
      </c>
      <c r="I27" s="12">
        <v>257</v>
      </c>
      <c r="J27" s="12">
        <v>445</v>
      </c>
      <c r="K27" s="12">
        <v>445</v>
      </c>
    </row>
    <row r="28" spans="1:11">
      <c r="A28" s="15"/>
      <c r="B28" s="12"/>
      <c r="C28" s="12"/>
      <c r="D28" s="12"/>
      <c r="E28" s="12"/>
      <c r="F28" s="12"/>
      <c r="G28" s="12"/>
      <c r="H28" s="12"/>
      <c r="I28" s="12"/>
      <c r="J28" s="12"/>
      <c r="K28" s="12"/>
    </row>
    <row r="29" spans="1:11">
      <c r="A29" s="9" t="s">
        <v>66</v>
      </c>
      <c r="B29" s="12"/>
      <c r="C29" s="12"/>
      <c r="D29" s="12"/>
      <c r="E29" s="12"/>
      <c r="F29" s="12"/>
      <c r="G29" s="12"/>
      <c r="H29" s="12"/>
      <c r="I29" s="12"/>
      <c r="J29" s="12"/>
      <c r="K29" s="12"/>
    </row>
    <row r="30" spans="1:11">
      <c r="A30" s="15"/>
      <c r="B30" s="12"/>
      <c r="C30" s="12"/>
      <c r="D30" s="12"/>
      <c r="E30" s="12"/>
      <c r="F30" s="12"/>
      <c r="G30" s="12"/>
      <c r="H30" s="12"/>
      <c r="I30" s="12"/>
      <c r="J30" s="12"/>
      <c r="K30" s="12"/>
    </row>
    <row r="31" spans="1:11">
      <c r="A31" s="15"/>
      <c r="B31" s="12"/>
      <c r="C31" s="12"/>
      <c r="D31" s="12"/>
      <c r="E31" s="12"/>
      <c r="F31" s="12"/>
      <c r="G31" s="12"/>
      <c r="H31" s="12"/>
      <c r="I31" s="12"/>
      <c r="J31" s="12"/>
      <c r="K31" s="12"/>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31"/>
  <sheetViews>
    <sheetView view="pageBreakPreview" zoomScaleNormal="100" zoomScaleSheetLayoutView="100" workbookViewId="0"/>
  </sheetViews>
  <sheetFormatPr defaultRowHeight="12.75"/>
  <cols>
    <col min="1" max="1" width="44.28515625" customWidth="1"/>
  </cols>
  <sheetData>
    <row r="1" spans="1:19" ht="15.75">
      <c r="A1" s="13" t="s">
        <v>74</v>
      </c>
      <c r="B1" s="11"/>
      <c r="C1" s="11"/>
      <c r="D1" s="11"/>
      <c r="E1" s="11"/>
      <c r="F1" s="11"/>
      <c r="G1" s="11"/>
      <c r="H1" s="11"/>
      <c r="I1" s="11"/>
      <c r="J1" s="11"/>
      <c r="K1" s="11"/>
      <c r="L1" s="11"/>
      <c r="M1" s="11"/>
      <c r="N1" s="11"/>
      <c r="O1" s="11"/>
      <c r="P1" s="11"/>
      <c r="Q1" s="11"/>
      <c r="R1" s="11"/>
      <c r="S1" s="11"/>
    </row>
    <row r="2" spans="1:19">
      <c r="A2" s="11"/>
      <c r="B2" s="11"/>
      <c r="C2" s="11"/>
      <c r="D2" s="11"/>
      <c r="E2" s="11"/>
      <c r="F2" s="11"/>
      <c r="G2" s="11"/>
      <c r="H2" s="11"/>
      <c r="I2" s="11"/>
      <c r="J2" s="11"/>
      <c r="K2" s="11"/>
      <c r="L2" s="11"/>
      <c r="M2" s="11"/>
      <c r="N2" s="11"/>
      <c r="O2" s="11"/>
      <c r="P2" s="11"/>
      <c r="Q2" s="11"/>
      <c r="R2" s="11"/>
      <c r="S2" s="11"/>
    </row>
    <row r="3" spans="1:19" ht="14.25" thickBot="1">
      <c r="A3" s="98" t="s">
        <v>0</v>
      </c>
      <c r="B3" s="11"/>
      <c r="C3" s="159" t="s">
        <v>8</v>
      </c>
      <c r="D3" s="159"/>
      <c r="E3" s="159"/>
      <c r="F3" s="159"/>
      <c r="G3" s="159"/>
      <c r="I3" s="159" t="s">
        <v>79</v>
      </c>
      <c r="J3" s="159"/>
      <c r="K3" s="159"/>
      <c r="L3" s="159"/>
      <c r="M3" s="159"/>
      <c r="O3" s="159" t="s">
        <v>80</v>
      </c>
      <c r="P3" s="159"/>
      <c r="Q3" s="159"/>
      <c r="R3" s="159"/>
      <c r="S3" s="159"/>
    </row>
    <row r="4" spans="1:19">
      <c r="A4" s="99"/>
      <c r="B4" s="100"/>
      <c r="C4" s="100">
        <v>2015</v>
      </c>
      <c r="D4" s="100">
        <v>2016</v>
      </c>
      <c r="E4" s="100">
        <v>2017</v>
      </c>
      <c r="F4" s="100">
        <v>2018</v>
      </c>
      <c r="G4" s="100">
        <v>2019</v>
      </c>
      <c r="H4" s="11"/>
      <c r="I4" s="100">
        <v>2015</v>
      </c>
      <c r="J4" s="100">
        <v>2016</v>
      </c>
      <c r="K4" s="100">
        <v>2017</v>
      </c>
      <c r="L4" s="100">
        <v>2018</v>
      </c>
      <c r="M4" s="100">
        <v>2019</v>
      </c>
      <c r="N4" s="11"/>
      <c r="O4" s="100">
        <v>2015</v>
      </c>
      <c r="P4" s="100">
        <v>2016</v>
      </c>
      <c r="Q4" s="100">
        <v>2017</v>
      </c>
      <c r="R4" s="100">
        <v>2018</v>
      </c>
      <c r="S4" s="100">
        <v>2019</v>
      </c>
    </row>
    <row r="5" spans="1:19" ht="13.5">
      <c r="A5" s="101" t="s">
        <v>75</v>
      </c>
      <c r="B5" s="102" t="s">
        <v>81</v>
      </c>
      <c r="C5" s="103">
        <v>4651</v>
      </c>
      <c r="D5" s="103">
        <v>4786</v>
      </c>
      <c r="E5" s="103">
        <v>4980</v>
      </c>
      <c r="F5" s="103">
        <v>5250</v>
      </c>
      <c r="G5" s="103">
        <v>5447</v>
      </c>
      <c r="H5" s="11"/>
      <c r="I5" s="103">
        <v>3831</v>
      </c>
      <c r="J5" s="103">
        <v>4576</v>
      </c>
      <c r="K5" s="103">
        <v>4720</v>
      </c>
      <c r="L5" s="103">
        <v>4835</v>
      </c>
      <c r="M5" s="103">
        <v>4913</v>
      </c>
      <c r="N5" s="11"/>
      <c r="O5" s="103">
        <v>1569</v>
      </c>
      <c r="P5" s="103">
        <v>1582</v>
      </c>
      <c r="Q5" s="103">
        <v>1612</v>
      </c>
      <c r="R5" s="103">
        <v>1631</v>
      </c>
      <c r="S5" s="103">
        <v>1429</v>
      </c>
    </row>
    <row r="6" spans="1:19" ht="13.5">
      <c r="A6" s="104"/>
      <c r="B6" s="104"/>
      <c r="C6" s="105"/>
      <c r="D6" s="105"/>
      <c r="E6" s="105"/>
      <c r="F6" s="105"/>
      <c r="G6" s="105"/>
      <c r="H6" s="11"/>
      <c r="I6" s="105"/>
      <c r="J6" s="105"/>
      <c r="K6" s="105"/>
      <c r="L6" s="105"/>
      <c r="M6" s="105"/>
      <c r="N6" s="11"/>
      <c r="O6" s="105"/>
      <c r="P6" s="105"/>
      <c r="Q6" s="105"/>
      <c r="R6" s="105"/>
      <c r="S6" s="105"/>
    </row>
    <row r="7" spans="1:19" ht="13.5">
      <c r="A7" s="101" t="s">
        <v>76</v>
      </c>
      <c r="B7" s="102" t="s">
        <v>54</v>
      </c>
      <c r="C7" s="106">
        <v>60466</v>
      </c>
      <c r="D7" s="106">
        <v>53633</v>
      </c>
      <c r="E7" s="106">
        <v>70012</v>
      </c>
      <c r="F7" s="106">
        <v>86997</v>
      </c>
      <c r="G7" s="106">
        <v>89049</v>
      </c>
      <c r="H7" s="11"/>
      <c r="I7" s="106">
        <v>16669</v>
      </c>
      <c r="J7" s="106">
        <v>14179</v>
      </c>
      <c r="K7" s="106">
        <v>19811</v>
      </c>
      <c r="L7" s="106">
        <v>21745</v>
      </c>
      <c r="M7" s="106">
        <v>21582</v>
      </c>
      <c r="N7" s="11"/>
      <c r="O7" s="106">
        <v>15578</v>
      </c>
      <c r="P7" s="106">
        <v>14279</v>
      </c>
      <c r="Q7" s="106">
        <v>17042</v>
      </c>
      <c r="R7" s="106">
        <v>20093</v>
      </c>
      <c r="S7" s="106">
        <v>19676</v>
      </c>
    </row>
    <row r="8" spans="1:19" ht="13.5">
      <c r="A8" s="107" t="s">
        <v>77</v>
      </c>
      <c r="B8" s="102" t="s">
        <v>54</v>
      </c>
      <c r="C8" s="106">
        <v>4376</v>
      </c>
      <c r="D8" s="106">
        <v>4851</v>
      </c>
      <c r="E8" s="106">
        <v>5332</v>
      </c>
      <c r="F8" s="106">
        <v>5025</v>
      </c>
      <c r="G8" s="106">
        <v>5972</v>
      </c>
      <c r="H8" s="11"/>
      <c r="I8" s="106">
        <v>1764</v>
      </c>
      <c r="J8" s="106">
        <v>1652</v>
      </c>
      <c r="K8" s="106">
        <v>2394</v>
      </c>
      <c r="L8" s="106">
        <v>1454</v>
      </c>
      <c r="M8" s="106">
        <v>975</v>
      </c>
      <c r="N8" s="11"/>
      <c r="O8" s="106">
        <v>1073</v>
      </c>
      <c r="P8" s="106">
        <v>1093</v>
      </c>
      <c r="Q8" s="106">
        <v>1074</v>
      </c>
      <c r="R8" s="106">
        <v>201</v>
      </c>
      <c r="S8" s="106">
        <v>419</v>
      </c>
    </row>
    <row r="9" spans="1:19" ht="13.5">
      <c r="A9" s="107" t="s">
        <v>1</v>
      </c>
      <c r="B9" s="102" t="s">
        <v>54</v>
      </c>
      <c r="C9" s="103">
        <v>2869</v>
      </c>
      <c r="D9" s="103">
        <v>5011</v>
      </c>
      <c r="E9" s="103">
        <v>6028</v>
      </c>
      <c r="F9" s="103">
        <v>5989</v>
      </c>
      <c r="G9" s="103">
        <v>5818</v>
      </c>
      <c r="H9" s="11"/>
      <c r="I9" s="105">
        <v>1615</v>
      </c>
      <c r="J9" s="103">
        <v>1939</v>
      </c>
      <c r="K9" s="103">
        <v>2408</v>
      </c>
      <c r="L9" s="103">
        <v>2079</v>
      </c>
      <c r="M9" s="103">
        <v>938</v>
      </c>
      <c r="N9" s="11"/>
      <c r="O9" s="105">
        <v>1102</v>
      </c>
      <c r="P9" s="103">
        <v>1006</v>
      </c>
      <c r="Q9" s="103">
        <v>1142</v>
      </c>
      <c r="R9" s="103">
        <v>192</v>
      </c>
      <c r="S9" s="103">
        <v>427</v>
      </c>
    </row>
    <row r="10" spans="1:19" ht="13.5">
      <c r="A10" s="107" t="s">
        <v>58</v>
      </c>
      <c r="B10" s="102" t="s">
        <v>54</v>
      </c>
      <c r="C10" s="103">
        <v>1048</v>
      </c>
      <c r="D10" s="103">
        <v>5364</v>
      </c>
      <c r="E10" s="103">
        <v>6102</v>
      </c>
      <c r="F10" s="103">
        <v>5434</v>
      </c>
      <c r="G10" s="103">
        <v>4813</v>
      </c>
      <c r="H10" s="11"/>
      <c r="I10" s="105">
        <v>1072</v>
      </c>
      <c r="J10" s="103">
        <v>1308</v>
      </c>
      <c r="K10" s="103">
        <v>1403</v>
      </c>
      <c r="L10" s="103">
        <v>1406</v>
      </c>
      <c r="M10" s="103">
        <v>105</v>
      </c>
      <c r="N10" s="11"/>
      <c r="O10" s="105">
        <v>888</v>
      </c>
      <c r="P10" s="103">
        <v>944</v>
      </c>
      <c r="Q10" s="103">
        <v>908</v>
      </c>
      <c r="R10" s="103">
        <v>97</v>
      </c>
      <c r="S10" s="103">
        <v>290</v>
      </c>
    </row>
    <row r="11" spans="1:19" ht="13.5">
      <c r="A11" s="101" t="s">
        <v>60</v>
      </c>
      <c r="B11" s="102" t="s">
        <v>54</v>
      </c>
      <c r="C11" s="103">
        <v>17846</v>
      </c>
      <c r="D11" s="103">
        <v>22168</v>
      </c>
      <c r="E11" s="103">
        <v>27565</v>
      </c>
      <c r="F11" s="103">
        <v>31634</v>
      </c>
      <c r="G11" s="103">
        <v>34924</v>
      </c>
      <c r="H11" s="11"/>
      <c r="I11" s="103">
        <v>5571</v>
      </c>
      <c r="J11" s="103">
        <v>6794</v>
      </c>
      <c r="K11" s="103">
        <v>8123</v>
      </c>
      <c r="L11" s="103">
        <v>9811</v>
      </c>
      <c r="M11" s="103">
        <v>9867</v>
      </c>
      <c r="N11" s="11"/>
      <c r="O11" s="103">
        <v>1206</v>
      </c>
      <c r="P11" s="103">
        <v>1639</v>
      </c>
      <c r="Q11" s="103">
        <v>1692</v>
      </c>
      <c r="R11" s="103">
        <v>1961</v>
      </c>
      <c r="S11" s="103">
        <v>2233</v>
      </c>
    </row>
    <row r="12" spans="1:19" ht="13.5">
      <c r="A12" s="101" t="s">
        <v>78</v>
      </c>
      <c r="B12" s="102" t="s">
        <v>54</v>
      </c>
      <c r="C12" s="103">
        <v>36981</v>
      </c>
      <c r="D12" s="103">
        <v>43072</v>
      </c>
      <c r="E12" s="103">
        <v>49352</v>
      </c>
      <c r="F12" s="103">
        <v>54797</v>
      </c>
      <c r="G12" s="103">
        <v>60276</v>
      </c>
      <c r="H12" s="11"/>
      <c r="I12" s="103">
        <v>8576</v>
      </c>
      <c r="J12" s="103">
        <v>11215</v>
      </c>
      <c r="K12" s="103">
        <v>12361</v>
      </c>
      <c r="L12" s="103">
        <v>14683</v>
      </c>
      <c r="M12" s="103">
        <v>15696</v>
      </c>
      <c r="N12" s="11"/>
      <c r="O12" s="103">
        <v>2291</v>
      </c>
      <c r="P12" s="103">
        <v>3485</v>
      </c>
      <c r="Q12" s="103">
        <v>3994</v>
      </c>
      <c r="R12" s="103">
        <v>3688</v>
      </c>
      <c r="S12" s="103">
        <v>4078</v>
      </c>
    </row>
    <row r="13" spans="1:19">
      <c r="A13" s="108" t="s">
        <v>10</v>
      </c>
      <c r="B13" s="11"/>
      <c r="C13" s="11"/>
      <c r="D13" s="11"/>
      <c r="E13" s="11"/>
      <c r="F13" s="11"/>
      <c r="G13" s="11"/>
      <c r="H13" s="11"/>
      <c r="I13" s="11"/>
      <c r="J13" s="11"/>
      <c r="K13" s="11"/>
      <c r="L13" s="11"/>
      <c r="M13" s="11"/>
      <c r="N13" s="11"/>
      <c r="O13" s="11"/>
      <c r="P13" s="11"/>
      <c r="Q13" s="11"/>
      <c r="R13" s="11"/>
      <c r="S13" s="11"/>
    </row>
    <row r="14" spans="1:19">
      <c r="A14" s="11"/>
      <c r="B14" s="11"/>
      <c r="C14" s="11"/>
      <c r="D14" s="11"/>
      <c r="E14" s="11"/>
      <c r="F14" s="11"/>
      <c r="G14" s="11"/>
      <c r="H14" s="11"/>
      <c r="I14" s="11"/>
      <c r="J14" s="11"/>
      <c r="K14" s="11"/>
      <c r="L14" s="11"/>
      <c r="M14" s="11"/>
      <c r="N14" s="11"/>
      <c r="O14" s="11"/>
      <c r="P14" s="11"/>
      <c r="Q14" s="11"/>
      <c r="R14" s="11"/>
      <c r="S14" s="11"/>
    </row>
    <row r="15" spans="1:19">
      <c r="A15" s="11"/>
      <c r="B15" s="11"/>
      <c r="C15" s="11"/>
      <c r="D15" s="11"/>
      <c r="E15" s="11"/>
      <c r="F15" s="11"/>
      <c r="G15" s="11"/>
      <c r="H15" s="11"/>
      <c r="I15" s="11"/>
      <c r="J15" s="11"/>
      <c r="K15" s="11"/>
      <c r="L15" s="11"/>
      <c r="M15" s="11"/>
      <c r="N15" s="11"/>
      <c r="O15" s="11"/>
      <c r="P15" s="11"/>
      <c r="Q15" s="11"/>
      <c r="R15" s="11"/>
      <c r="S15" s="11"/>
    </row>
    <row r="16" spans="1:19">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109"/>
      <c r="B20" s="11"/>
      <c r="C20" s="11"/>
      <c r="D20" s="11"/>
      <c r="E20" s="11"/>
      <c r="F20" s="11"/>
      <c r="G20" s="11"/>
      <c r="H20" s="11"/>
      <c r="I20" s="11"/>
      <c r="J20" s="11"/>
      <c r="K20" s="11"/>
      <c r="L20" s="11"/>
      <c r="M20" s="11"/>
      <c r="N20" s="11"/>
      <c r="O20" s="11"/>
      <c r="P20" s="11"/>
      <c r="Q20" s="11"/>
      <c r="R20" s="11"/>
      <c r="S20" s="11"/>
    </row>
    <row r="21" spans="1:19">
      <c r="A21" s="109"/>
      <c r="B21" s="11"/>
      <c r="C21" s="11"/>
      <c r="D21" s="11"/>
      <c r="E21" s="11"/>
      <c r="F21" s="11"/>
      <c r="G21" s="11"/>
      <c r="H21" s="11"/>
      <c r="I21" s="11"/>
      <c r="J21" s="11"/>
      <c r="K21" s="11"/>
      <c r="L21" s="11"/>
      <c r="M21" s="11"/>
      <c r="N21" s="11"/>
      <c r="O21" s="11"/>
      <c r="P21" s="11"/>
      <c r="Q21" s="11"/>
      <c r="R21" s="11"/>
      <c r="S21" s="11"/>
    </row>
    <row r="22" spans="1:19">
      <c r="A22" s="109"/>
      <c r="B22" s="11"/>
      <c r="C22" s="11"/>
      <c r="D22" s="11"/>
      <c r="E22" s="11"/>
      <c r="F22" s="11"/>
      <c r="G22" s="11"/>
      <c r="H22" s="11"/>
      <c r="I22" s="11"/>
      <c r="J22" s="11"/>
      <c r="K22" s="11"/>
      <c r="L22" s="11"/>
      <c r="M22" s="11"/>
      <c r="N22" s="11"/>
      <c r="O22" s="11"/>
      <c r="P22" s="11"/>
      <c r="Q22" s="11"/>
      <c r="R22" s="11"/>
      <c r="S22" s="11"/>
    </row>
    <row r="23" spans="1:19">
      <c r="A23" s="109"/>
      <c r="B23" s="11"/>
      <c r="C23" s="11"/>
      <c r="D23" s="11"/>
      <c r="E23" s="11"/>
      <c r="F23" s="11"/>
      <c r="G23" s="11"/>
      <c r="H23" s="11"/>
      <c r="I23" s="11"/>
      <c r="J23" s="11"/>
      <c r="K23" s="11"/>
      <c r="L23" s="11"/>
      <c r="M23" s="11"/>
      <c r="N23" s="11"/>
      <c r="O23" s="11"/>
      <c r="P23" s="11"/>
      <c r="Q23" s="11"/>
      <c r="R23" s="11"/>
      <c r="S23" s="11"/>
    </row>
    <row r="24" spans="1:19">
      <c r="A24" s="109"/>
      <c r="B24" s="11"/>
      <c r="C24" s="11"/>
      <c r="D24" s="11"/>
      <c r="E24" s="11"/>
      <c r="F24" s="11"/>
      <c r="G24" s="11"/>
      <c r="H24" s="11"/>
      <c r="I24" s="11"/>
      <c r="J24" s="11"/>
      <c r="K24" s="11"/>
      <c r="L24" s="11"/>
      <c r="M24" s="11"/>
      <c r="N24" s="11"/>
      <c r="O24" s="11"/>
      <c r="P24" s="11"/>
      <c r="Q24" s="11"/>
      <c r="R24" s="11"/>
      <c r="S24" s="11"/>
    </row>
    <row r="25" spans="1:19">
      <c r="A25" s="109"/>
      <c r="B25" s="11"/>
      <c r="C25" s="11"/>
      <c r="D25" s="11"/>
      <c r="E25" s="11"/>
      <c r="F25" s="11"/>
      <c r="G25" s="11"/>
      <c r="H25" s="11"/>
      <c r="I25" s="11"/>
      <c r="J25" s="11"/>
      <c r="K25" s="11"/>
      <c r="L25" s="11"/>
      <c r="M25" s="11"/>
      <c r="N25" s="11"/>
      <c r="O25" s="11"/>
      <c r="P25" s="11"/>
      <c r="Q25" s="11"/>
    </row>
    <row r="26" spans="1:19">
      <c r="A26" s="109"/>
      <c r="B26" s="11"/>
      <c r="C26" s="11"/>
      <c r="D26" s="11"/>
      <c r="E26" s="11"/>
      <c r="F26" s="11"/>
      <c r="G26" s="11"/>
      <c r="H26" s="11"/>
      <c r="I26" s="11"/>
      <c r="J26" s="11"/>
      <c r="K26" s="11"/>
      <c r="L26" s="11"/>
      <c r="M26" s="11"/>
      <c r="N26" s="11"/>
      <c r="O26" s="11"/>
      <c r="P26" s="11"/>
      <c r="Q26" s="11"/>
    </row>
    <row r="27" spans="1:19">
      <c r="A27" s="109"/>
      <c r="B27" s="11"/>
      <c r="C27" s="11"/>
      <c r="D27" s="11"/>
      <c r="E27" s="11"/>
      <c r="F27" s="11"/>
      <c r="G27" s="11"/>
      <c r="H27" s="11"/>
      <c r="I27" s="11"/>
      <c r="J27" s="11"/>
      <c r="K27" s="11"/>
      <c r="L27" s="11"/>
      <c r="M27" s="11"/>
      <c r="N27" s="11"/>
      <c r="O27" s="11"/>
      <c r="P27" s="11"/>
      <c r="Q27" s="11"/>
    </row>
    <row r="28" spans="1:19">
      <c r="A28" s="109"/>
      <c r="B28" s="11"/>
      <c r="C28" s="11"/>
      <c r="D28" s="11"/>
      <c r="E28" s="11"/>
      <c r="F28" s="11"/>
      <c r="G28" s="11"/>
      <c r="H28" s="11"/>
      <c r="I28" s="11"/>
      <c r="J28" s="11"/>
      <c r="K28" s="11"/>
      <c r="L28" s="11"/>
      <c r="M28" s="11"/>
      <c r="N28" s="11"/>
      <c r="O28" s="11"/>
      <c r="P28" s="11"/>
      <c r="Q28" s="11"/>
    </row>
    <row r="29" spans="1:19">
      <c r="A29" s="109"/>
      <c r="B29" s="11"/>
      <c r="C29" s="11"/>
      <c r="D29" s="11"/>
      <c r="E29" s="11"/>
      <c r="F29" s="11"/>
      <c r="G29" s="11"/>
      <c r="H29" s="11"/>
      <c r="I29" s="11"/>
      <c r="J29" s="11"/>
      <c r="K29" s="11"/>
      <c r="L29" s="11"/>
      <c r="M29" s="11"/>
      <c r="N29" s="11"/>
      <c r="O29" s="11"/>
      <c r="P29" s="11"/>
      <c r="Q29" s="11"/>
    </row>
    <row r="30" spans="1:19">
      <c r="A30" s="109"/>
      <c r="B30" s="11"/>
      <c r="C30" s="11"/>
      <c r="D30" s="11"/>
      <c r="E30" s="11"/>
      <c r="F30" s="11"/>
      <c r="G30" s="11"/>
      <c r="H30" s="11"/>
      <c r="I30" s="11"/>
      <c r="J30" s="11"/>
      <c r="K30" s="11"/>
      <c r="L30" s="11"/>
      <c r="M30" s="11"/>
      <c r="N30" s="11"/>
      <c r="O30" s="11"/>
      <c r="P30" s="11"/>
      <c r="Q30" s="11"/>
    </row>
    <row r="31" spans="1:19">
      <c r="A31" s="109"/>
      <c r="B31" s="11"/>
      <c r="C31" s="11"/>
      <c r="D31" s="11"/>
      <c r="E31" s="11"/>
      <c r="F31" s="11"/>
      <c r="G31" s="11"/>
      <c r="H31" s="11"/>
      <c r="I31" s="11"/>
      <c r="J31" s="11"/>
      <c r="K31" s="11"/>
      <c r="L31" s="11"/>
      <c r="M31" s="11"/>
      <c r="N31" s="11"/>
      <c r="O31" s="11"/>
      <c r="P31" s="11"/>
      <c r="Q31" s="11"/>
    </row>
  </sheetData>
  <mergeCells count="3">
    <mergeCell ref="C3:G3"/>
    <mergeCell ref="I3:M3"/>
    <mergeCell ref="O3:S3"/>
  </mergeCells>
  <pageMargins left="0.7" right="0.7" top="0.75" bottom="0.75" header="0.3" footer="0.3"/>
  <pageSetup paperSize="9" scale="37"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27</vt:i4>
      </vt:variant>
      <vt:variant>
        <vt:lpstr>Zakresy nazwane</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2015-04-01T07:31:26Z</cp:lastPrinted>
  <dcterms:created xsi:type="dcterms:W3CDTF">2015-03-11T14:16:20Z</dcterms:created>
  <dcterms:modified xsi:type="dcterms:W3CDTF">2020-05-27T12:36:21Z</dcterms:modified>
</cp:coreProperties>
</file>